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boyscouts-my.sharepoint.com/personal/aeckel_scouting_org/Documents/"/>
    </mc:Choice>
  </mc:AlternateContent>
  <xr:revisionPtr revIDLastSave="5" documentId="8_{FE862709-AFBC-4B0B-9783-2C9654C9679D}" xr6:coauthVersionLast="47" xr6:coauthVersionMax="47" xr10:uidLastSave="{10B7AEEE-88C8-4749-B8A6-F0A5DE2109D3}"/>
  <bookViews>
    <workbookView xWindow="-120" yWindow="-120" windowWidth="24240" windowHeight="13140" xr2:uid="{00000000-000D-0000-FFFF-FFFF00000000}"/>
  </bookViews>
  <sheets>
    <sheet name="Budget" sheetId="1" r:id="rId1"/>
    <sheet name="S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" i="1" l="1"/>
  <c r="K16" i="1"/>
  <c r="K21" i="1"/>
  <c r="I36" i="2"/>
  <c r="K36" i="2" s="1"/>
  <c r="C36" i="2"/>
  <c r="E36" i="2" s="1"/>
  <c r="K45" i="2"/>
  <c r="H45" i="2"/>
  <c r="E45" i="2"/>
  <c r="K37" i="2"/>
  <c r="H37" i="2"/>
  <c r="K32" i="2"/>
  <c r="H32" i="2"/>
  <c r="E32" i="2"/>
  <c r="K31" i="2"/>
  <c r="H31" i="2"/>
  <c r="E31" i="2"/>
  <c r="K30" i="2"/>
  <c r="H30" i="2"/>
  <c r="E30" i="2"/>
  <c r="K29" i="2"/>
  <c r="H29" i="2"/>
  <c r="L29" i="2" s="1"/>
  <c r="E29" i="2"/>
  <c r="K28" i="2"/>
  <c r="H28" i="2"/>
  <c r="E28" i="2"/>
  <c r="K27" i="2"/>
  <c r="H27" i="2"/>
  <c r="L27" i="2" s="1"/>
  <c r="E27" i="2"/>
  <c r="K26" i="2"/>
  <c r="L26" i="2" s="1"/>
  <c r="H26" i="2"/>
  <c r="E26" i="2"/>
  <c r="K25" i="2"/>
  <c r="L25" i="2" s="1"/>
  <c r="H25" i="2"/>
  <c r="E25" i="2"/>
  <c r="K24" i="2"/>
  <c r="H24" i="2"/>
  <c r="E24" i="2"/>
  <c r="K23" i="2"/>
  <c r="L23" i="2" s="1"/>
  <c r="H23" i="2"/>
  <c r="E23" i="2"/>
  <c r="K22" i="2"/>
  <c r="H22" i="2"/>
  <c r="L22" i="2" s="1"/>
  <c r="E22" i="2"/>
  <c r="K21" i="2"/>
  <c r="H21" i="2"/>
  <c r="E21" i="2"/>
  <c r="K20" i="2"/>
  <c r="H20" i="2"/>
  <c r="L20" i="2" s="1"/>
  <c r="E20" i="2"/>
  <c r="K19" i="2"/>
  <c r="H19" i="2"/>
  <c r="E19" i="2"/>
  <c r="K18" i="2"/>
  <c r="L18" i="2" s="1"/>
  <c r="H18" i="2"/>
  <c r="E18" i="2"/>
  <c r="K17" i="2"/>
  <c r="H17" i="2"/>
  <c r="E17" i="2"/>
  <c r="K16" i="2"/>
  <c r="H16" i="2"/>
  <c r="L16" i="2" s="1"/>
  <c r="E16" i="2"/>
  <c r="E34" i="2" s="1"/>
  <c r="K15" i="2"/>
  <c r="H15" i="2"/>
  <c r="E15" i="2"/>
  <c r="K11" i="2"/>
  <c r="L11" i="2" s="1"/>
  <c r="E11" i="2"/>
  <c r="K10" i="2"/>
  <c r="F10" i="2"/>
  <c r="H10" i="2" s="1"/>
  <c r="E10" i="2"/>
  <c r="E12" i="2" s="1"/>
  <c r="K9" i="2"/>
  <c r="F9" i="2"/>
  <c r="H9" i="2" s="1"/>
  <c r="E9" i="2"/>
  <c r="K8" i="2"/>
  <c r="F8" i="2"/>
  <c r="H8" i="2"/>
  <c r="E8" i="2"/>
  <c r="K7" i="2"/>
  <c r="F7" i="2"/>
  <c r="H7" i="2" s="1"/>
  <c r="E7" i="2"/>
  <c r="K44" i="1"/>
  <c r="H44" i="1"/>
  <c r="E44" i="1"/>
  <c r="K11" i="1"/>
  <c r="L11" i="1" s="1"/>
  <c r="E11" i="1"/>
  <c r="K15" i="1"/>
  <c r="K17" i="1"/>
  <c r="K18" i="1"/>
  <c r="K19" i="1"/>
  <c r="K20" i="1"/>
  <c r="K22" i="1"/>
  <c r="K23" i="1"/>
  <c r="K24" i="1"/>
  <c r="K25" i="1"/>
  <c r="K26" i="1"/>
  <c r="K27" i="1"/>
  <c r="K28" i="1"/>
  <c r="K29" i="1"/>
  <c r="K30" i="1"/>
  <c r="K31" i="1"/>
  <c r="K32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7" i="1"/>
  <c r="H8" i="1"/>
  <c r="F9" i="1"/>
  <c r="H9" i="1" s="1"/>
  <c r="F10" i="1"/>
  <c r="H10" i="1" s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K10" i="1"/>
  <c r="E10" i="1"/>
  <c r="K7" i="1"/>
  <c r="K8" i="1"/>
  <c r="K9" i="1"/>
  <c r="E7" i="1"/>
  <c r="E8" i="1"/>
  <c r="E9" i="1"/>
  <c r="L30" i="2"/>
  <c r="L37" i="2"/>
  <c r="E37" i="2"/>
  <c r="L28" i="1" l="1"/>
  <c r="L20" i="1"/>
  <c r="L32" i="1"/>
  <c r="L24" i="1"/>
  <c r="L16" i="1"/>
  <c r="L31" i="1"/>
  <c r="L23" i="1"/>
  <c r="L15" i="1"/>
  <c r="L30" i="1"/>
  <c r="L26" i="1"/>
  <c r="L18" i="1"/>
  <c r="L22" i="1"/>
  <c r="L29" i="1"/>
  <c r="L21" i="1"/>
  <c r="L24" i="2"/>
  <c r="E34" i="1"/>
  <c r="L19" i="1"/>
  <c r="L7" i="2"/>
  <c r="L27" i="1"/>
  <c r="K34" i="2"/>
  <c r="L15" i="2"/>
  <c r="L28" i="2"/>
  <c r="L9" i="1"/>
  <c r="L25" i="1"/>
  <c r="L17" i="1"/>
  <c r="F36" i="2"/>
  <c r="H36" i="2" s="1"/>
  <c r="L36" i="2" s="1"/>
  <c r="L21" i="2"/>
  <c r="K12" i="2"/>
  <c r="L19" i="2"/>
  <c r="K34" i="1"/>
  <c r="L8" i="2"/>
  <c r="L8" i="1"/>
  <c r="H12" i="1"/>
  <c r="L7" i="1"/>
  <c r="K38" i="2"/>
  <c r="E12" i="1"/>
  <c r="C36" i="1" s="1"/>
  <c r="L10" i="1"/>
  <c r="H12" i="2"/>
  <c r="H33" i="2" s="1"/>
  <c r="K12" i="1"/>
  <c r="I36" i="1" s="1"/>
  <c r="J36" i="1" s="1"/>
  <c r="L10" i="2"/>
  <c r="L17" i="2"/>
  <c r="L31" i="2"/>
  <c r="L32" i="2"/>
  <c r="E38" i="2"/>
  <c r="E41" i="2" s="1"/>
  <c r="K41" i="2"/>
  <c r="L9" i="2"/>
  <c r="K37" i="1" l="1"/>
  <c r="K40" i="1" s="1"/>
  <c r="H33" i="1"/>
  <c r="L33" i="1" s="1"/>
  <c r="L34" i="1" s="1"/>
  <c r="F36" i="1"/>
  <c r="G36" i="1" s="1"/>
  <c r="H36" i="1" s="1"/>
  <c r="D36" i="1"/>
  <c r="E36" i="1" s="1"/>
  <c r="L12" i="2"/>
  <c r="L12" i="1"/>
  <c r="L33" i="2"/>
  <c r="L34" i="2" s="1"/>
  <c r="H34" i="2"/>
  <c r="H38" i="2" s="1"/>
  <c r="E37" i="1" l="1"/>
  <c r="E40" i="1" s="1"/>
  <c r="L36" i="1"/>
  <c r="H34" i="1"/>
  <c r="H37" i="1" s="1"/>
  <c r="H40" i="1" s="1"/>
  <c r="L40" i="1" s="1"/>
  <c r="H41" i="2"/>
  <c r="L41" i="2" s="1"/>
  <c r="L38" i="2"/>
  <c r="L37" i="1" l="1"/>
</calcChain>
</file>

<file path=xl/sharedStrings.xml><?xml version="1.0" encoding="utf-8"?>
<sst xmlns="http://schemas.openxmlformats.org/spreadsheetml/2006/main" count="238" uniqueCount="104">
  <si>
    <t>REVENUE</t>
  </si>
  <si>
    <t>Sources of Revenue</t>
  </si>
  <si>
    <t>No.</t>
  </si>
  <si>
    <t>Cost Each</t>
  </si>
  <si>
    <t>Extended Cost</t>
  </si>
  <si>
    <t>OPERATING EXPENSES</t>
  </si>
  <si>
    <t>Previous Year</t>
  </si>
  <si>
    <t>Proposed Revenue</t>
  </si>
  <si>
    <t>Actual Revenue</t>
  </si>
  <si>
    <t>Difference</t>
  </si>
  <si>
    <t>Scout Participants</t>
  </si>
  <si>
    <t>Adult Participants</t>
  </si>
  <si>
    <t>Staff</t>
  </si>
  <si>
    <t>Total Revenue</t>
  </si>
  <si>
    <t>Proposed Op. Expenses</t>
  </si>
  <si>
    <t>Actual Operating Expenses</t>
  </si>
  <si>
    <t>Category</t>
  </si>
  <si>
    <t>Description</t>
  </si>
  <si>
    <t>Qty.</t>
  </si>
  <si>
    <t>Supplies</t>
  </si>
  <si>
    <t>Food</t>
  </si>
  <si>
    <t>Postage</t>
  </si>
  <si>
    <t>Site Rental</t>
  </si>
  <si>
    <t>Site Fees</t>
  </si>
  <si>
    <t>Rentals</t>
  </si>
  <si>
    <t>Portable Toilets</t>
  </si>
  <si>
    <t>Printing</t>
  </si>
  <si>
    <t>Recognition</t>
  </si>
  <si>
    <t>Patches</t>
  </si>
  <si>
    <t>Certificates/Awards</t>
  </si>
  <si>
    <t>Misc. Exp.</t>
  </si>
  <si>
    <t>Total Op. Exp.</t>
  </si>
  <si>
    <t>OTHER FEES</t>
  </si>
  <si>
    <t>Previous Year Fees</t>
  </si>
  <si>
    <t>Proposed Fees</t>
  </si>
  <si>
    <t>Actual Fees</t>
  </si>
  <si>
    <t>Total Expenses</t>
  </si>
  <si>
    <t>RESULTS</t>
  </si>
  <si>
    <t>Proposed Results</t>
  </si>
  <si>
    <t>Actual Results</t>
  </si>
  <si>
    <t>Actual Surplus</t>
  </si>
  <si>
    <t>Expected Surplus</t>
  </si>
  <si>
    <t>CASH ADVANCES</t>
  </si>
  <si>
    <t>Proposed Advance</t>
  </si>
  <si>
    <t>Actual Advance</t>
  </si>
  <si>
    <t>Comments</t>
  </si>
  <si>
    <t>Advances Received</t>
  </si>
  <si>
    <t>Receipts For Cash Purchases</t>
  </si>
  <si>
    <t>ON SITE RECONCILIATION</t>
  </si>
  <si>
    <t>Actual</t>
  </si>
  <si>
    <t>Pre-Paid Fees</t>
  </si>
  <si>
    <t>Money Received on Site</t>
  </si>
  <si>
    <t>Utilities</t>
  </si>
  <si>
    <t>Surplus= Revenue-Total Expense</t>
  </si>
  <si>
    <t xml:space="preserve">Balance of Cash Advance Available (Owed) </t>
  </si>
  <si>
    <t>Received and Approved By:</t>
  </si>
  <si>
    <t>$</t>
  </si>
  <si>
    <t>Event Program</t>
  </si>
  <si>
    <t>3. After the event, complete the actual budget and provide a copy (include all receipts &amp; documentation) to the event chair</t>
  </si>
  <si>
    <t>4. Event chair forwards a copy to the Staff Advisor for final settlement</t>
  </si>
  <si>
    <t>Event:</t>
  </si>
  <si>
    <t>Chair's Phone:</t>
  </si>
  <si>
    <t>Chair:</t>
  </si>
  <si>
    <t xml:space="preserve">Event Code: </t>
  </si>
  <si>
    <t xml:space="preserve">District: </t>
  </si>
  <si>
    <t xml:space="preserve">Date(s): </t>
  </si>
  <si>
    <t>Event Chair:</t>
  </si>
  <si>
    <t>Council Staff Advisor:</t>
  </si>
  <si>
    <t>District Program Chair:</t>
  </si>
  <si>
    <t>Date:</t>
  </si>
  <si>
    <t>INSTRUCTIONS FOR BUDGET APPROVAL:</t>
  </si>
  <si>
    <t>Leadership</t>
  </si>
  <si>
    <t>Ribbons</t>
  </si>
  <si>
    <t>Staff Items</t>
  </si>
  <si>
    <t>Registration Packet</t>
  </si>
  <si>
    <t>**EVENT WRAP UP COMMENTS ON BACK OF FINAL BUDGET**</t>
  </si>
  <si>
    <t>Pre-Registered, no show</t>
  </si>
  <si>
    <t>Lic&amp;Permit</t>
  </si>
  <si>
    <t>COUNCIL ACTIVITY FEE</t>
  </si>
  <si>
    <t>Weekend Fee $3 Per Person</t>
  </si>
  <si>
    <t>Day Event Fee $1 Per Person</t>
  </si>
  <si>
    <t>Training activities are exempted from these fees.</t>
  </si>
  <si>
    <r>
      <t xml:space="preserve">(NOTE) </t>
    </r>
    <r>
      <rPr>
        <sz val="9"/>
        <color indexed="9"/>
        <rFont val="Arial"/>
        <family val="2"/>
      </rPr>
      <t>Receipts should be issued for all money received. Check numbers should be noted on the receipt. No money will be paid out without a proper receipt. Without prior approval, any non budgeted purchases will not be reimbursed.</t>
    </r>
  </si>
  <si>
    <t>Contingency allowance</t>
  </si>
  <si>
    <t>1. Staff Advisor and Event Chair meet to decide upon budget, which is forwarded to staff manager and district chair for approval</t>
  </si>
  <si>
    <t>2. Event Chair communicates budget parameters to Event Sub-Chairs and regularly monitors attendance and expenditures, updating projections if needed</t>
  </si>
  <si>
    <t>Approvals:      District Chair: ________  Field Director: _______  DFS: _______  DSS: _______    Scout Executive: ________</t>
  </si>
  <si>
    <t>John Scouter</t>
  </si>
  <si>
    <t>(407)555-5555</t>
  </si>
  <si>
    <t>Your District</t>
  </si>
  <si>
    <t>Rope</t>
  </si>
  <si>
    <t>Fri Cracker Barrel</t>
  </si>
  <si>
    <t>Fall Camporee</t>
  </si>
  <si>
    <t>Program</t>
  </si>
  <si>
    <t xml:space="preserve">Project Code: </t>
  </si>
  <si>
    <t>Sources of Revenue (6801)</t>
  </si>
  <si>
    <t>9153-youth</t>
  </si>
  <si>
    <t>9152-volunteers</t>
  </si>
  <si>
    <t>Other</t>
  </si>
  <si>
    <t>Janitorial</t>
  </si>
  <si>
    <t>Site Fee</t>
  </si>
  <si>
    <t>15% Total Revenue</t>
  </si>
  <si>
    <t>COUNCIL CONTINGENCY FEE</t>
  </si>
  <si>
    <t>Approvals:      District Chair: _________________________Staff Leader: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</si>
</sst>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;[Red]&quot;$&quot;#,##0.00"/>
    <numFmt numFmtId="166" formatCode="&quot;$&quot;#,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left"/>
    </xf>
    <xf numFmtId="164" fontId="0" fillId="0" borderId="4" xfId="0" applyNumberFormat="1" applyBorder="1"/>
    <xf numFmtId="0" fontId="4" fillId="0" borderId="3" xfId="0" applyFont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1" xfId="0" applyBorder="1"/>
    <xf numFmtId="164" fontId="0" fillId="0" borderId="6" xfId="0" applyNumberFormat="1" applyBorder="1"/>
    <xf numFmtId="164" fontId="0" fillId="0" borderId="5" xfId="0" applyNumberFormat="1" applyBorder="1"/>
    <xf numFmtId="165" fontId="4" fillId="0" borderId="1" xfId="0" applyNumberFormat="1" applyFont="1" applyBorder="1"/>
    <xf numFmtId="165" fontId="4" fillId="0" borderId="6" xfId="0" applyNumberFormat="1" applyFont="1" applyBorder="1"/>
    <xf numFmtId="165" fontId="4" fillId="0" borderId="5" xfId="0" applyNumberFormat="1" applyFont="1" applyBorder="1"/>
    <xf numFmtId="164" fontId="4" fillId="0" borderId="6" xfId="0" applyNumberFormat="1" applyFont="1" applyBorder="1"/>
    <xf numFmtId="0" fontId="1" fillId="0" borderId="2" xfId="0" applyFont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0" fillId="3" borderId="1" xfId="0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165" fontId="2" fillId="3" borderId="1" xfId="0" applyNumberFormat="1" applyFont="1" applyFill="1" applyBorder="1"/>
    <xf numFmtId="1" fontId="0" fillId="0" borderId="1" xfId="0" applyNumberFormat="1" applyBorder="1"/>
    <xf numFmtId="1" fontId="4" fillId="0" borderId="1" xfId="0" applyNumberFormat="1" applyFont="1" applyBorder="1"/>
    <xf numFmtId="166" fontId="4" fillId="0" borderId="1" xfId="0" applyNumberFormat="1" applyFont="1" applyBorder="1"/>
    <xf numFmtId="0" fontId="4" fillId="3" borderId="6" xfId="0" applyFont="1" applyFill="1" applyBorder="1"/>
    <xf numFmtId="0" fontId="4" fillId="3" borderId="5" xfId="0" applyFont="1" applyFill="1" applyBorder="1"/>
    <xf numFmtId="0" fontId="2" fillId="3" borderId="7" xfId="0" applyFont="1" applyFill="1" applyBorder="1" applyAlignment="1">
      <alignment vertical="center"/>
    </xf>
    <xf numFmtId="0" fontId="0" fillId="3" borderId="5" xfId="0" applyFill="1" applyBorder="1"/>
    <xf numFmtId="0" fontId="4" fillId="0" borderId="10" xfId="0" applyFont="1" applyBorder="1"/>
    <xf numFmtId="165" fontId="4" fillId="0" borderId="11" xfId="0" applyNumberFormat="1" applyFont="1" applyBorder="1"/>
    <xf numFmtId="165" fontId="4" fillId="0" borderId="12" xfId="0" applyNumberFormat="1" applyFont="1" applyBorder="1"/>
    <xf numFmtId="0" fontId="2" fillId="0" borderId="0" xfId="0" applyFont="1" applyAlignment="1">
      <alignment horizontal="left"/>
    </xf>
    <xf numFmtId="0" fontId="0" fillId="0" borderId="2" xfId="0" applyBorder="1"/>
    <xf numFmtId="0" fontId="2" fillId="0" borderId="13" xfId="0" applyFont="1" applyBorder="1" applyAlignment="1">
      <alignment horizontal="left" vertical="justify"/>
    </xf>
    <xf numFmtId="0" fontId="0" fillId="0" borderId="13" xfId="0" applyBorder="1" applyAlignment="1">
      <alignment horizontal="left"/>
    </xf>
    <xf numFmtId="0" fontId="0" fillId="2" borderId="14" xfId="0" applyFill="1" applyBorder="1"/>
    <xf numFmtId="0" fontId="0" fillId="2" borderId="15" xfId="0" applyFill="1" applyBorder="1"/>
    <xf numFmtId="0" fontId="11" fillId="4" borderId="16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center"/>
    </xf>
    <xf numFmtId="164" fontId="7" fillId="4" borderId="14" xfId="0" applyNumberFormat="1" applyFont="1" applyFill="1" applyBorder="1"/>
    <xf numFmtId="164" fontId="8" fillId="4" borderId="14" xfId="0" applyNumberFormat="1" applyFont="1" applyFill="1" applyBorder="1"/>
    <xf numFmtId="0" fontId="8" fillId="4" borderId="15" xfId="0" applyFont="1" applyFill="1" applyBorder="1"/>
    <xf numFmtId="0" fontId="7" fillId="4" borderId="17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164" fontId="7" fillId="4" borderId="0" xfId="0" applyNumberFormat="1" applyFont="1" applyFill="1"/>
    <xf numFmtId="0" fontId="7" fillId="4" borderId="2" xfId="0" applyFont="1" applyFill="1" applyBorder="1"/>
    <xf numFmtId="0" fontId="7" fillId="4" borderId="18" xfId="0" applyFont="1" applyFill="1" applyBorder="1"/>
    <xf numFmtId="0" fontId="7" fillId="4" borderId="19" xfId="0" applyFont="1" applyFill="1" applyBorder="1"/>
    <xf numFmtId="0" fontId="7" fillId="4" borderId="20" xfId="0" applyFont="1" applyFill="1" applyBorder="1"/>
    <xf numFmtId="0" fontId="2" fillId="0" borderId="1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3" borderId="10" xfId="0" applyNumberFormat="1" applyFont="1" applyFill="1" applyBorder="1"/>
    <xf numFmtId="0" fontId="0" fillId="0" borderId="11" xfId="0" applyBorder="1"/>
    <xf numFmtId="0" fontId="0" fillId="0" borderId="12" xfId="0" applyBorder="1"/>
    <xf numFmtId="0" fontId="2" fillId="0" borderId="25" xfId="0" applyFont="1" applyBorder="1" applyAlignment="1">
      <alignment vertical="center"/>
    </xf>
    <xf numFmtId="164" fontId="4" fillId="3" borderId="1" xfId="0" applyNumberFormat="1" applyFont="1" applyFill="1" applyBorder="1"/>
    <xf numFmtId="0" fontId="0" fillId="3" borderId="1" xfId="0" applyFill="1" applyBorder="1"/>
    <xf numFmtId="0" fontId="4" fillId="0" borderId="2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1" xfId="0" applyNumberFormat="1" applyFill="1" applyBorder="1"/>
    <xf numFmtId="164" fontId="4" fillId="3" borderId="4" xfId="0" applyNumberFormat="1" applyFont="1" applyFill="1" applyBorder="1"/>
    <xf numFmtId="164" fontId="0" fillId="3" borderId="4" xfId="0" applyNumberFormat="1" applyFill="1" applyBorder="1"/>
    <xf numFmtId="164" fontId="4" fillId="3" borderId="21" xfId="0" applyNumberFormat="1" applyFont="1" applyFill="1" applyBorder="1"/>
    <xf numFmtId="0" fontId="0" fillId="0" borderId="9" xfId="0" applyBorder="1"/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6" xfId="0" applyFont="1" applyFill="1" applyBorder="1" applyAlignment="1">
      <alignment horizontal="left" vertical="justify" wrapText="1"/>
    </xf>
    <xf numFmtId="0" fontId="2" fillId="2" borderId="14" xfId="0" applyFont="1" applyFill="1" applyBorder="1" applyAlignment="1">
      <alignment horizontal="left" vertical="justify" wrapText="1"/>
    </xf>
    <xf numFmtId="0" fontId="9" fillId="4" borderId="28" xfId="0" applyFont="1" applyFill="1" applyBorder="1" applyAlignment="1">
      <alignment vertical="top" wrapText="1"/>
    </xf>
    <xf numFmtId="0" fontId="10" fillId="4" borderId="29" xfId="0" applyFont="1" applyFill="1" applyBorder="1" applyAlignment="1">
      <alignment vertical="top" wrapText="1"/>
    </xf>
    <xf numFmtId="0" fontId="10" fillId="4" borderId="30" xfId="0" applyFont="1" applyFill="1" applyBorder="1" applyAlignment="1">
      <alignment vertical="top" wrapText="1"/>
    </xf>
    <xf numFmtId="0" fontId="4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7" fillId="4" borderId="31" xfId="0" applyFont="1" applyFill="1" applyBorder="1" applyAlignment="1">
      <alignment vertical="center" wrapText="1"/>
    </xf>
    <xf numFmtId="0" fontId="8" fillId="4" borderId="32" xfId="0" applyFont="1" applyFill="1" applyBorder="1"/>
    <xf numFmtId="0" fontId="8" fillId="4" borderId="18" xfId="0" applyFont="1" applyFill="1" applyBorder="1"/>
    <xf numFmtId="0" fontId="8" fillId="4" borderId="33" xfId="0" applyFont="1" applyFill="1" applyBorder="1"/>
    <xf numFmtId="0" fontId="6" fillId="0" borderId="4" xfId="0" applyFont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164" fontId="4" fillId="0" borderId="38" xfId="0" applyNumberFormat="1" applyFont="1" applyBorder="1" applyAlignment="1">
      <alignment vertical="center"/>
    </xf>
    <xf numFmtId="0" fontId="0" fillId="0" borderId="39" xfId="0" applyBorder="1" applyAlignment="1">
      <alignment vertic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6" fillId="0" borderId="34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4" fontId="4" fillId="0" borderId="36" xfId="0" applyNumberFormat="1" applyFont="1" applyBorder="1" applyAlignment="1">
      <alignment vertical="center"/>
    </xf>
    <xf numFmtId="0" fontId="0" fillId="0" borderId="37" xfId="0" applyBorder="1" applyAlignment="1">
      <alignment vertical="center"/>
    </xf>
    <xf numFmtId="0" fontId="6" fillId="0" borderId="4" xfId="0" applyFont="1" applyBorder="1" applyAlignment="1">
      <alignment horizontal="center"/>
    </xf>
    <xf numFmtId="0" fontId="5" fillId="2" borderId="2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15" fontId="1" fillId="3" borderId="1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view="pageLayout" topLeftCell="A21" zoomScale="130" zoomScaleNormal="90" zoomScalePageLayoutView="130" workbookViewId="0">
      <selection activeCell="K40" sqref="K40"/>
    </sheetView>
  </sheetViews>
  <sheetFormatPr defaultColWidth="9.140625" defaultRowHeight="12.75" x14ac:dyDescent="0.2"/>
  <cols>
    <col min="1" max="1" width="8.85546875" customWidth="1"/>
    <col min="2" max="2" width="17.28515625" customWidth="1"/>
    <col min="3" max="3" width="4.85546875" bestFit="1" customWidth="1"/>
    <col min="5" max="5" width="14.140625" customWidth="1"/>
    <col min="6" max="6" width="4.140625" customWidth="1"/>
    <col min="7" max="7" width="10" customWidth="1"/>
    <col min="8" max="8" width="12" customWidth="1"/>
    <col min="9" max="9" width="4.85546875" bestFit="1" customWidth="1"/>
    <col min="10" max="10" width="8.7109375" bestFit="1" customWidth="1"/>
    <col min="11" max="11" width="12.5703125" customWidth="1"/>
    <col min="12" max="12" width="11.140625" customWidth="1"/>
  </cols>
  <sheetData>
    <row r="1" spans="1:12" x14ac:dyDescent="0.2">
      <c r="A1" s="72" t="s">
        <v>60</v>
      </c>
      <c r="B1" s="125"/>
      <c r="C1" s="125"/>
      <c r="D1" s="126"/>
      <c r="E1" s="72" t="s">
        <v>65</v>
      </c>
      <c r="F1" s="125"/>
      <c r="G1" s="125"/>
      <c r="H1" s="126"/>
      <c r="I1" s="129" t="s">
        <v>94</v>
      </c>
      <c r="J1" s="130"/>
      <c r="K1" s="125"/>
      <c r="L1" s="126"/>
    </row>
    <row r="2" spans="1:12" x14ac:dyDescent="0.2">
      <c r="A2" s="73"/>
      <c r="B2" s="4"/>
      <c r="C2" s="4"/>
      <c r="D2" s="4"/>
      <c r="E2" s="73"/>
      <c r="F2" s="4"/>
      <c r="G2" s="4"/>
      <c r="H2" s="4"/>
      <c r="I2" s="73"/>
      <c r="J2" s="73"/>
      <c r="K2" s="4"/>
      <c r="L2" s="4"/>
    </row>
    <row r="3" spans="1:12" x14ac:dyDescent="0.2">
      <c r="A3" s="72" t="s">
        <v>62</v>
      </c>
      <c r="B3" s="125"/>
      <c r="C3" s="125"/>
      <c r="D3" s="126"/>
      <c r="E3" s="72" t="s">
        <v>61</v>
      </c>
      <c r="F3" s="125"/>
      <c r="G3" s="125"/>
      <c r="H3" s="126"/>
      <c r="I3" s="129" t="s">
        <v>64</v>
      </c>
      <c r="J3" s="130"/>
      <c r="K3" s="125"/>
      <c r="L3" s="126"/>
    </row>
    <row r="4" spans="1:12" ht="13.5" thickBot="1" x14ac:dyDescent="0.25">
      <c r="A4" s="4"/>
      <c r="B4" s="4"/>
      <c r="C4" s="4"/>
      <c r="D4" s="4"/>
      <c r="E4" s="4"/>
      <c r="F4" s="4"/>
      <c r="G4" s="4"/>
      <c r="H4" s="4"/>
      <c r="I4" s="52"/>
      <c r="J4" s="52"/>
      <c r="K4" s="4"/>
      <c r="L4" s="4"/>
    </row>
    <row r="5" spans="1:12" s="17" customFormat="1" ht="13.5" thickTop="1" x14ac:dyDescent="0.2">
      <c r="A5" s="103" t="s">
        <v>0</v>
      </c>
      <c r="B5" s="75"/>
      <c r="C5" s="75" t="s">
        <v>6</v>
      </c>
      <c r="D5" s="75"/>
      <c r="E5" s="75"/>
      <c r="F5" s="75" t="s">
        <v>7</v>
      </c>
      <c r="G5" s="75"/>
      <c r="H5" s="75"/>
      <c r="I5" s="75" t="s">
        <v>8</v>
      </c>
      <c r="J5" s="75"/>
      <c r="K5" s="75"/>
      <c r="L5" s="27" t="s">
        <v>9</v>
      </c>
    </row>
    <row r="6" spans="1:12" s="5" customFormat="1" ht="11.25" x14ac:dyDescent="0.2">
      <c r="A6" s="101" t="s">
        <v>95</v>
      </c>
      <c r="B6" s="102"/>
      <c r="C6" s="31" t="s">
        <v>2</v>
      </c>
      <c r="D6" s="31" t="s">
        <v>3</v>
      </c>
      <c r="E6" s="31" t="s">
        <v>4</v>
      </c>
      <c r="F6" s="31" t="s">
        <v>2</v>
      </c>
      <c r="G6" s="31" t="s">
        <v>3</v>
      </c>
      <c r="H6" s="31" t="s">
        <v>4</v>
      </c>
      <c r="I6" s="31" t="s">
        <v>2</v>
      </c>
      <c r="J6" s="31" t="s">
        <v>3</v>
      </c>
      <c r="K6" s="31" t="s">
        <v>4</v>
      </c>
      <c r="L6" s="29" t="s">
        <v>56</v>
      </c>
    </row>
    <row r="7" spans="1:12" x14ac:dyDescent="0.2">
      <c r="A7" s="99" t="s">
        <v>10</v>
      </c>
      <c r="B7" s="100"/>
      <c r="C7" s="38">
        <v>0</v>
      </c>
      <c r="D7" s="41">
        <v>0</v>
      </c>
      <c r="E7" s="2">
        <f>C7*D7</f>
        <v>0</v>
      </c>
      <c r="F7" s="42">
        <v>0</v>
      </c>
      <c r="G7" s="41">
        <v>0</v>
      </c>
      <c r="H7" s="2">
        <f>F7*G7</f>
        <v>0</v>
      </c>
      <c r="I7" s="38">
        <v>0</v>
      </c>
      <c r="J7" s="41">
        <v>0</v>
      </c>
      <c r="K7" s="2">
        <f>I7*J7</f>
        <v>0</v>
      </c>
      <c r="L7" s="20">
        <f>K7-H7</f>
        <v>0</v>
      </c>
    </row>
    <row r="8" spans="1:12" x14ac:dyDescent="0.2">
      <c r="A8" s="99" t="s">
        <v>11</v>
      </c>
      <c r="B8" s="100"/>
      <c r="C8" s="38">
        <v>0</v>
      </c>
      <c r="D8" s="41">
        <v>0</v>
      </c>
      <c r="E8" s="2">
        <f>C8*D8</f>
        <v>0</v>
      </c>
      <c r="F8" s="19">
        <v>0</v>
      </c>
      <c r="G8" s="41">
        <v>0</v>
      </c>
      <c r="H8" s="2">
        <f>F8*G8</f>
        <v>0</v>
      </c>
      <c r="I8" s="38">
        <v>0</v>
      </c>
      <c r="J8" s="41">
        <v>0</v>
      </c>
      <c r="K8" s="2">
        <f>I8*J8</f>
        <v>0</v>
      </c>
      <c r="L8" s="20">
        <f>K8-H8</f>
        <v>0</v>
      </c>
    </row>
    <row r="9" spans="1:12" x14ac:dyDescent="0.2">
      <c r="A9" s="99" t="s">
        <v>12</v>
      </c>
      <c r="B9" s="100"/>
      <c r="C9" s="38">
        <v>0</v>
      </c>
      <c r="D9" s="41">
        <v>0</v>
      </c>
      <c r="E9" s="2">
        <f>C9*D9</f>
        <v>0</v>
      </c>
      <c r="F9" s="19">
        <f>C9*0.8</f>
        <v>0</v>
      </c>
      <c r="G9" s="41">
        <v>0</v>
      </c>
      <c r="H9" s="2">
        <f>F9*G9</f>
        <v>0</v>
      </c>
      <c r="I9" s="38">
        <v>0</v>
      </c>
      <c r="J9" s="41">
        <v>0</v>
      </c>
      <c r="K9" s="2">
        <f>I9*J9</f>
        <v>0</v>
      </c>
      <c r="L9" s="20">
        <f>K9-H9</f>
        <v>0</v>
      </c>
    </row>
    <row r="10" spans="1:12" x14ac:dyDescent="0.2">
      <c r="A10" s="99" t="s">
        <v>32</v>
      </c>
      <c r="B10" s="119"/>
      <c r="C10" s="38">
        <v>0</v>
      </c>
      <c r="D10" s="41">
        <v>0</v>
      </c>
      <c r="E10" s="2">
        <f>C10*D10</f>
        <v>0</v>
      </c>
      <c r="F10" s="19">
        <f>C10*0.8</f>
        <v>0</v>
      </c>
      <c r="G10" s="41">
        <v>0</v>
      </c>
      <c r="H10" s="2">
        <f>F10*G10</f>
        <v>0</v>
      </c>
      <c r="I10" s="38">
        <v>0</v>
      </c>
      <c r="J10" s="41">
        <v>0</v>
      </c>
      <c r="K10" s="2">
        <f>I10*J10</f>
        <v>0</v>
      </c>
      <c r="L10" s="20">
        <f>K10-H10</f>
        <v>0</v>
      </c>
    </row>
    <row r="11" spans="1:12" x14ac:dyDescent="0.2">
      <c r="A11" s="11" t="s">
        <v>76</v>
      </c>
      <c r="B11" s="8"/>
      <c r="C11" s="38">
        <v>0</v>
      </c>
      <c r="D11" s="41">
        <v>0</v>
      </c>
      <c r="E11" s="2">
        <f>C11*D11</f>
        <v>0</v>
      </c>
      <c r="F11" s="19"/>
      <c r="G11" s="41"/>
      <c r="H11" s="2"/>
      <c r="I11" s="38">
        <v>0</v>
      </c>
      <c r="J11" s="41">
        <v>0</v>
      </c>
      <c r="K11" s="2">
        <f>I11*J11</f>
        <v>0</v>
      </c>
      <c r="L11" s="20">
        <f>K11-H11</f>
        <v>0</v>
      </c>
    </row>
    <row r="12" spans="1:12" ht="13.5" thickBot="1" x14ac:dyDescent="0.25">
      <c r="A12" s="117"/>
      <c r="B12" s="118"/>
      <c r="C12" s="104" t="s">
        <v>13</v>
      </c>
      <c r="D12" s="105"/>
      <c r="E12" s="12">
        <f>SUM(E7:E11)</f>
        <v>0</v>
      </c>
      <c r="F12" s="104" t="s">
        <v>13</v>
      </c>
      <c r="G12" s="105"/>
      <c r="H12" s="12">
        <f>SUM(H7:H11)</f>
        <v>0</v>
      </c>
      <c r="I12" s="104" t="s">
        <v>13</v>
      </c>
      <c r="J12" s="105"/>
      <c r="K12" s="12">
        <f>SUM(K7:K11)</f>
        <v>0</v>
      </c>
      <c r="L12" s="21">
        <f>SUM(L7:L11)</f>
        <v>0</v>
      </c>
    </row>
    <row r="13" spans="1:12" s="32" customFormat="1" ht="13.5" thickTop="1" x14ac:dyDescent="0.2">
      <c r="A13" s="103" t="s">
        <v>5</v>
      </c>
      <c r="B13" s="75"/>
      <c r="C13" s="75" t="s">
        <v>6</v>
      </c>
      <c r="D13" s="75"/>
      <c r="E13" s="75"/>
      <c r="F13" s="75" t="s">
        <v>14</v>
      </c>
      <c r="G13" s="75"/>
      <c r="H13" s="75"/>
      <c r="I13" s="138" t="s">
        <v>15</v>
      </c>
      <c r="J13" s="138"/>
      <c r="K13" s="138"/>
      <c r="L13" s="27" t="s">
        <v>9</v>
      </c>
    </row>
    <row r="14" spans="1:12" s="33" customFormat="1" x14ac:dyDescent="0.2">
      <c r="A14" s="30" t="s">
        <v>16</v>
      </c>
      <c r="B14" s="31" t="s">
        <v>17</v>
      </c>
      <c r="C14" s="28" t="s">
        <v>18</v>
      </c>
      <c r="D14" s="31" t="s">
        <v>3</v>
      </c>
      <c r="E14" s="31" t="s">
        <v>4</v>
      </c>
      <c r="F14" s="31" t="s">
        <v>18</v>
      </c>
      <c r="G14" s="31" t="s">
        <v>3</v>
      </c>
      <c r="H14" s="31" t="s">
        <v>4</v>
      </c>
      <c r="I14" s="31" t="s">
        <v>18</v>
      </c>
      <c r="J14" s="31" t="s">
        <v>3</v>
      </c>
      <c r="K14" s="31" t="s">
        <v>4</v>
      </c>
      <c r="L14" s="29" t="s">
        <v>56</v>
      </c>
    </row>
    <row r="15" spans="1:12" s="9" customFormat="1" ht="11.25" x14ac:dyDescent="0.2">
      <c r="A15" s="74" t="s">
        <v>93</v>
      </c>
      <c r="B15" s="7">
        <v>8103</v>
      </c>
      <c r="C15" s="39">
        <v>0</v>
      </c>
      <c r="D15" s="40">
        <v>0</v>
      </c>
      <c r="E15" s="22">
        <f>C15*D15</f>
        <v>0</v>
      </c>
      <c r="F15" s="39">
        <v>0</v>
      </c>
      <c r="G15" s="40">
        <v>0</v>
      </c>
      <c r="H15" s="22">
        <f>F15*G15</f>
        <v>0</v>
      </c>
      <c r="I15" s="39">
        <v>0</v>
      </c>
      <c r="J15" s="40">
        <v>0</v>
      </c>
      <c r="K15" s="22">
        <f>I15*J15</f>
        <v>0</v>
      </c>
      <c r="L15" s="23">
        <f>K15-H15</f>
        <v>0</v>
      </c>
    </row>
    <row r="16" spans="1:12" s="9" customFormat="1" ht="11.25" x14ac:dyDescent="0.2">
      <c r="A16" s="74"/>
      <c r="B16" s="7"/>
      <c r="C16" s="39">
        <v>0</v>
      </c>
      <c r="D16" s="40">
        <v>0</v>
      </c>
      <c r="E16" s="22">
        <f t="shared" ref="E16:E25" si="0">C16*D16</f>
        <v>0</v>
      </c>
      <c r="F16" s="39">
        <v>0</v>
      </c>
      <c r="G16" s="40">
        <v>0</v>
      </c>
      <c r="H16" s="22">
        <f t="shared" ref="H16:H25" si="1">F16*G16</f>
        <v>0</v>
      </c>
      <c r="I16" s="39">
        <v>0</v>
      </c>
      <c r="J16" s="40">
        <v>0</v>
      </c>
      <c r="K16" s="22">
        <f>I16*J16</f>
        <v>0</v>
      </c>
      <c r="L16" s="23">
        <f t="shared" ref="L16:L33" si="2">K16-H16</f>
        <v>0</v>
      </c>
    </row>
    <row r="17" spans="1:12" s="9" customFormat="1" ht="11.25" x14ac:dyDescent="0.2">
      <c r="A17" s="74"/>
      <c r="B17" s="7"/>
      <c r="C17" s="39">
        <v>0</v>
      </c>
      <c r="D17" s="40">
        <v>0</v>
      </c>
      <c r="E17" s="22">
        <f>C17*D17</f>
        <v>0</v>
      </c>
      <c r="F17" s="39">
        <v>0</v>
      </c>
      <c r="G17" s="40">
        <v>0</v>
      </c>
      <c r="H17" s="22">
        <f>F17*G17</f>
        <v>0</v>
      </c>
      <c r="I17" s="39">
        <v>0</v>
      </c>
      <c r="J17" s="40">
        <v>0</v>
      </c>
      <c r="K17" s="22">
        <f>I17*J17</f>
        <v>0</v>
      </c>
      <c r="L17" s="23">
        <f>K17-H17</f>
        <v>0</v>
      </c>
    </row>
    <row r="18" spans="1:12" s="9" customFormat="1" ht="11.25" x14ac:dyDescent="0.2">
      <c r="A18" s="74"/>
      <c r="B18" s="7"/>
      <c r="C18" s="39">
        <v>0</v>
      </c>
      <c r="D18" s="40">
        <v>0</v>
      </c>
      <c r="E18" s="22">
        <f t="shared" si="0"/>
        <v>0</v>
      </c>
      <c r="F18" s="39">
        <v>0</v>
      </c>
      <c r="G18" s="40">
        <v>0</v>
      </c>
      <c r="H18" s="22">
        <f t="shared" si="1"/>
        <v>0</v>
      </c>
      <c r="I18" s="39">
        <v>0</v>
      </c>
      <c r="J18" s="40">
        <v>0</v>
      </c>
      <c r="K18" s="22">
        <f t="shared" ref="K18:K25" si="3">I18*J18</f>
        <v>0</v>
      </c>
      <c r="L18" s="23">
        <f t="shared" si="2"/>
        <v>0</v>
      </c>
    </row>
    <row r="19" spans="1:12" s="9" customFormat="1" ht="11.25" x14ac:dyDescent="0.2">
      <c r="A19" s="74"/>
      <c r="B19" s="7"/>
      <c r="C19" s="39">
        <v>0</v>
      </c>
      <c r="D19" s="40">
        <v>0</v>
      </c>
      <c r="E19" s="22">
        <f t="shared" si="0"/>
        <v>0</v>
      </c>
      <c r="F19" s="39">
        <v>0</v>
      </c>
      <c r="G19" s="40">
        <v>0</v>
      </c>
      <c r="H19" s="22">
        <f t="shared" si="1"/>
        <v>0</v>
      </c>
      <c r="I19" s="39">
        <v>0</v>
      </c>
      <c r="J19" s="40">
        <v>0</v>
      </c>
      <c r="K19" s="22">
        <f t="shared" si="3"/>
        <v>0</v>
      </c>
      <c r="L19" s="23">
        <f t="shared" si="2"/>
        <v>0</v>
      </c>
    </row>
    <row r="20" spans="1:12" s="9" customFormat="1" ht="11.25" x14ac:dyDescent="0.2">
      <c r="A20" s="74"/>
      <c r="B20" s="7"/>
      <c r="C20" s="39">
        <v>0</v>
      </c>
      <c r="D20" s="40">
        <v>0</v>
      </c>
      <c r="E20" s="22">
        <f t="shared" si="0"/>
        <v>0</v>
      </c>
      <c r="F20" s="39">
        <v>0</v>
      </c>
      <c r="G20" s="40">
        <v>0</v>
      </c>
      <c r="H20" s="22">
        <f t="shared" si="1"/>
        <v>0</v>
      </c>
      <c r="I20" s="39">
        <v>0</v>
      </c>
      <c r="J20" s="40">
        <v>0</v>
      </c>
      <c r="K20" s="22">
        <f t="shared" si="3"/>
        <v>0</v>
      </c>
      <c r="L20" s="23">
        <f t="shared" si="2"/>
        <v>0</v>
      </c>
    </row>
    <row r="21" spans="1:12" s="9" customFormat="1" ht="11.25" x14ac:dyDescent="0.2">
      <c r="A21" s="74" t="s">
        <v>20</v>
      </c>
      <c r="B21" s="7">
        <v>8104</v>
      </c>
      <c r="C21" s="39">
        <v>0</v>
      </c>
      <c r="D21" s="40">
        <v>0</v>
      </c>
      <c r="E21" s="22">
        <f t="shared" si="0"/>
        <v>0</v>
      </c>
      <c r="F21" s="39">
        <v>0</v>
      </c>
      <c r="G21" s="40">
        <v>0</v>
      </c>
      <c r="H21" s="22">
        <f t="shared" si="1"/>
        <v>0</v>
      </c>
      <c r="I21" s="39">
        <v>0</v>
      </c>
      <c r="J21" s="40">
        <v>0</v>
      </c>
      <c r="K21" s="22">
        <f t="shared" si="3"/>
        <v>0</v>
      </c>
      <c r="L21" s="23">
        <f t="shared" si="2"/>
        <v>0</v>
      </c>
    </row>
    <row r="22" spans="1:12" s="9" customFormat="1" ht="11.25" x14ac:dyDescent="0.2">
      <c r="A22" s="74"/>
      <c r="B22" s="7"/>
      <c r="C22" s="39">
        <v>0</v>
      </c>
      <c r="D22" s="40">
        <v>0</v>
      </c>
      <c r="E22" s="22">
        <f t="shared" si="0"/>
        <v>0</v>
      </c>
      <c r="F22" s="39">
        <v>0</v>
      </c>
      <c r="G22" s="40">
        <v>0</v>
      </c>
      <c r="H22" s="22">
        <f t="shared" si="1"/>
        <v>0</v>
      </c>
      <c r="I22" s="39">
        <v>0</v>
      </c>
      <c r="J22" s="40">
        <v>0</v>
      </c>
      <c r="K22" s="22">
        <f t="shared" si="3"/>
        <v>0</v>
      </c>
      <c r="L22" s="23">
        <f t="shared" si="2"/>
        <v>0</v>
      </c>
    </row>
    <row r="23" spans="1:12" s="9" customFormat="1" ht="11.25" x14ac:dyDescent="0.2">
      <c r="A23" s="74"/>
      <c r="B23" s="7"/>
      <c r="C23" s="39">
        <v>0</v>
      </c>
      <c r="D23" s="40">
        <v>0</v>
      </c>
      <c r="E23" s="22">
        <f t="shared" si="0"/>
        <v>0</v>
      </c>
      <c r="F23" s="39">
        <v>0</v>
      </c>
      <c r="G23" s="40">
        <v>0</v>
      </c>
      <c r="H23" s="22">
        <f t="shared" si="1"/>
        <v>0</v>
      </c>
      <c r="I23" s="39">
        <v>0</v>
      </c>
      <c r="J23" s="40">
        <v>0</v>
      </c>
      <c r="K23" s="22">
        <f t="shared" si="3"/>
        <v>0</v>
      </c>
      <c r="L23" s="23">
        <f t="shared" si="2"/>
        <v>0</v>
      </c>
    </row>
    <row r="24" spans="1:12" s="9" customFormat="1" ht="11.25" x14ac:dyDescent="0.2">
      <c r="A24" s="74" t="s">
        <v>99</v>
      </c>
      <c r="B24" s="7">
        <v>8105</v>
      </c>
      <c r="C24" s="39">
        <v>0</v>
      </c>
      <c r="D24" s="40">
        <v>0</v>
      </c>
      <c r="E24" s="22">
        <f t="shared" si="0"/>
        <v>0</v>
      </c>
      <c r="F24" s="39">
        <v>0</v>
      </c>
      <c r="G24" s="40">
        <v>0</v>
      </c>
      <c r="H24" s="22">
        <f t="shared" si="1"/>
        <v>0</v>
      </c>
      <c r="I24" s="39">
        <v>0</v>
      </c>
      <c r="J24" s="40">
        <v>0</v>
      </c>
      <c r="K24" s="22">
        <f t="shared" si="3"/>
        <v>0</v>
      </c>
      <c r="L24" s="23">
        <f t="shared" si="2"/>
        <v>0</v>
      </c>
    </row>
    <row r="25" spans="1:12" s="9" customFormat="1" ht="11.25" x14ac:dyDescent="0.2">
      <c r="A25" s="74" t="s">
        <v>100</v>
      </c>
      <c r="B25" s="7">
        <v>8402</v>
      </c>
      <c r="C25" s="39">
        <v>0</v>
      </c>
      <c r="D25" s="40">
        <v>0</v>
      </c>
      <c r="E25" s="22">
        <f t="shared" si="0"/>
        <v>0</v>
      </c>
      <c r="F25" s="39">
        <v>0</v>
      </c>
      <c r="G25" s="40">
        <v>0</v>
      </c>
      <c r="H25" s="22">
        <f t="shared" si="1"/>
        <v>0</v>
      </c>
      <c r="I25" s="39">
        <v>0</v>
      </c>
      <c r="J25" s="40">
        <v>0</v>
      </c>
      <c r="K25" s="22">
        <f t="shared" si="3"/>
        <v>0</v>
      </c>
      <c r="L25" s="23">
        <f t="shared" si="2"/>
        <v>0</v>
      </c>
    </row>
    <row r="26" spans="1:12" s="9" customFormat="1" ht="11.25" x14ac:dyDescent="0.2">
      <c r="A26" s="74" t="s">
        <v>26</v>
      </c>
      <c r="B26" s="7">
        <v>8601</v>
      </c>
      <c r="C26" s="39">
        <v>0</v>
      </c>
      <c r="D26" s="40">
        <v>0</v>
      </c>
      <c r="E26" s="22">
        <f t="shared" ref="E26:E32" si="4">C26*D26</f>
        <v>0</v>
      </c>
      <c r="F26" s="39">
        <v>0</v>
      </c>
      <c r="G26" s="40">
        <v>0</v>
      </c>
      <c r="H26" s="22">
        <f t="shared" ref="H26:H32" si="5">F26*G26</f>
        <v>0</v>
      </c>
      <c r="I26" s="39">
        <v>0</v>
      </c>
      <c r="J26" s="40">
        <v>0</v>
      </c>
      <c r="K26" s="22">
        <f t="shared" ref="K26:K32" si="6">I26*J26</f>
        <v>0</v>
      </c>
      <c r="L26" s="23">
        <f t="shared" ref="L26:L32" si="7">K26-H26</f>
        <v>0</v>
      </c>
    </row>
    <row r="27" spans="1:12" s="9" customFormat="1" ht="11.25" x14ac:dyDescent="0.2">
      <c r="A27" s="74" t="s">
        <v>27</v>
      </c>
      <c r="B27" s="7" t="s">
        <v>96</v>
      </c>
      <c r="C27" s="39">
        <v>0</v>
      </c>
      <c r="D27" s="40">
        <v>0</v>
      </c>
      <c r="E27" s="22">
        <f t="shared" si="4"/>
        <v>0</v>
      </c>
      <c r="F27" s="39">
        <v>0</v>
      </c>
      <c r="G27" s="40">
        <v>0</v>
      </c>
      <c r="H27" s="22">
        <f t="shared" si="5"/>
        <v>0</v>
      </c>
      <c r="I27" s="39">
        <v>0</v>
      </c>
      <c r="J27" s="40">
        <v>0</v>
      </c>
      <c r="K27" s="22">
        <f t="shared" si="6"/>
        <v>0</v>
      </c>
      <c r="L27" s="23">
        <f t="shared" si="7"/>
        <v>0</v>
      </c>
    </row>
    <row r="28" spans="1:12" s="9" customFormat="1" ht="11.25" x14ac:dyDescent="0.2">
      <c r="A28" s="74"/>
      <c r="B28" s="7"/>
      <c r="C28" s="39">
        <v>0</v>
      </c>
      <c r="D28" s="40">
        <v>0</v>
      </c>
      <c r="E28" s="22">
        <f t="shared" si="4"/>
        <v>0</v>
      </c>
      <c r="F28" s="39">
        <v>0</v>
      </c>
      <c r="G28" s="40">
        <v>0</v>
      </c>
      <c r="H28" s="22">
        <f t="shared" si="5"/>
        <v>0</v>
      </c>
      <c r="I28" s="39">
        <v>0</v>
      </c>
      <c r="J28" s="40">
        <v>0</v>
      </c>
      <c r="K28" s="22">
        <f t="shared" si="6"/>
        <v>0</v>
      </c>
      <c r="L28" s="23">
        <f t="shared" si="7"/>
        <v>0</v>
      </c>
    </row>
    <row r="29" spans="1:12" s="9" customFormat="1" ht="11.25" x14ac:dyDescent="0.2">
      <c r="A29" s="74" t="s">
        <v>27</v>
      </c>
      <c r="B29" s="7" t="s">
        <v>97</v>
      </c>
      <c r="C29" s="39">
        <v>0</v>
      </c>
      <c r="D29" s="40">
        <v>0</v>
      </c>
      <c r="E29" s="22">
        <f t="shared" si="4"/>
        <v>0</v>
      </c>
      <c r="F29" s="39">
        <v>0</v>
      </c>
      <c r="G29" s="40">
        <v>0</v>
      </c>
      <c r="H29" s="22">
        <f t="shared" si="5"/>
        <v>0</v>
      </c>
      <c r="I29" s="39">
        <v>0</v>
      </c>
      <c r="J29" s="40">
        <v>0</v>
      </c>
      <c r="K29" s="22">
        <f t="shared" si="6"/>
        <v>0</v>
      </c>
      <c r="L29" s="23">
        <f t="shared" si="7"/>
        <v>0</v>
      </c>
    </row>
    <row r="30" spans="1:12" s="9" customFormat="1" ht="11.25" x14ac:dyDescent="0.2">
      <c r="A30" s="74"/>
      <c r="B30" s="7"/>
      <c r="C30" s="39">
        <v>0</v>
      </c>
      <c r="D30" s="40">
        <v>0</v>
      </c>
      <c r="E30" s="22">
        <f t="shared" si="4"/>
        <v>0</v>
      </c>
      <c r="F30" s="39">
        <v>0</v>
      </c>
      <c r="G30" s="40">
        <v>0</v>
      </c>
      <c r="H30" s="22">
        <f t="shared" si="5"/>
        <v>0</v>
      </c>
      <c r="I30" s="39">
        <v>0</v>
      </c>
      <c r="J30" s="40">
        <v>0</v>
      </c>
      <c r="K30" s="22">
        <f t="shared" si="6"/>
        <v>0</v>
      </c>
      <c r="L30" s="23">
        <f t="shared" si="7"/>
        <v>0</v>
      </c>
    </row>
    <row r="31" spans="1:12" s="9" customFormat="1" ht="11.25" x14ac:dyDescent="0.2">
      <c r="A31" s="74" t="s">
        <v>98</v>
      </c>
      <c r="B31" s="7">
        <v>9431</v>
      </c>
      <c r="C31" s="39">
        <v>0</v>
      </c>
      <c r="D31" s="40">
        <v>0</v>
      </c>
      <c r="E31" s="22">
        <f t="shared" si="4"/>
        <v>0</v>
      </c>
      <c r="F31" s="39">
        <v>0</v>
      </c>
      <c r="G31" s="40">
        <v>0</v>
      </c>
      <c r="H31" s="22">
        <f t="shared" si="5"/>
        <v>0</v>
      </c>
      <c r="I31" s="39">
        <v>0</v>
      </c>
      <c r="J31" s="40">
        <v>0</v>
      </c>
      <c r="K31" s="22">
        <f t="shared" si="6"/>
        <v>0</v>
      </c>
      <c r="L31" s="23">
        <f t="shared" si="7"/>
        <v>0</v>
      </c>
    </row>
    <row r="32" spans="1:12" s="9" customFormat="1" ht="11.25" x14ac:dyDescent="0.2">
      <c r="A32" s="74"/>
      <c r="B32" s="7"/>
      <c r="C32" s="39">
        <v>0</v>
      </c>
      <c r="D32" s="40">
        <v>0</v>
      </c>
      <c r="E32" s="22">
        <f t="shared" si="4"/>
        <v>0</v>
      </c>
      <c r="F32" s="39">
        <v>0</v>
      </c>
      <c r="G32" s="40">
        <v>0</v>
      </c>
      <c r="H32" s="22">
        <f t="shared" si="5"/>
        <v>0</v>
      </c>
      <c r="I32" s="39">
        <v>0</v>
      </c>
      <c r="J32" s="40">
        <v>0</v>
      </c>
      <c r="K32" s="22">
        <f t="shared" si="6"/>
        <v>0</v>
      </c>
      <c r="L32" s="23">
        <f t="shared" si="7"/>
        <v>0</v>
      </c>
    </row>
    <row r="33" spans="1:12" s="9" customFormat="1" ht="11.25" x14ac:dyDescent="0.2">
      <c r="A33" s="74"/>
      <c r="B33" s="7"/>
      <c r="C33" s="49"/>
      <c r="D33" s="50"/>
      <c r="E33" s="51"/>
      <c r="F33" s="1"/>
      <c r="G33" s="22"/>
      <c r="H33" s="22">
        <f>H12*0.1</f>
        <v>0</v>
      </c>
      <c r="I33" s="49"/>
      <c r="J33" s="50"/>
      <c r="K33" s="51"/>
      <c r="L33" s="23">
        <f t="shared" si="2"/>
        <v>0</v>
      </c>
    </row>
    <row r="34" spans="1:12" s="9" customFormat="1" ht="12" thickBot="1" x14ac:dyDescent="0.25">
      <c r="A34" s="36"/>
      <c r="B34" s="37"/>
      <c r="C34" s="137" t="s">
        <v>31</v>
      </c>
      <c r="D34" s="137"/>
      <c r="E34" s="14">
        <f>SUM(E15:E33)</f>
        <v>0</v>
      </c>
      <c r="F34" s="137" t="s">
        <v>31</v>
      </c>
      <c r="G34" s="137"/>
      <c r="H34" s="14">
        <f>SUM(H15:H33)</f>
        <v>0</v>
      </c>
      <c r="I34" s="137" t="s">
        <v>31</v>
      </c>
      <c r="J34" s="137"/>
      <c r="K34" s="14">
        <f>SUM(K15:K33)</f>
        <v>0</v>
      </c>
      <c r="L34" s="24">
        <f>SUM(L15:L33)</f>
        <v>0</v>
      </c>
    </row>
    <row r="35" spans="1:12" s="34" customFormat="1" ht="13.5" thickTop="1" x14ac:dyDescent="0.2">
      <c r="A35" s="103" t="s">
        <v>102</v>
      </c>
      <c r="B35" s="75"/>
      <c r="C35" s="75" t="s">
        <v>33</v>
      </c>
      <c r="D35" s="75"/>
      <c r="E35" s="75"/>
      <c r="F35" s="75" t="s">
        <v>34</v>
      </c>
      <c r="G35" s="75"/>
      <c r="H35" s="75"/>
      <c r="I35" s="75" t="s">
        <v>35</v>
      </c>
      <c r="J35" s="75"/>
      <c r="K35" s="75"/>
      <c r="L35" s="27" t="s">
        <v>9</v>
      </c>
    </row>
    <row r="36" spans="1:12" s="9" customFormat="1" ht="11.25" customHeight="1" x14ac:dyDescent="0.2">
      <c r="A36" s="76" t="s">
        <v>101</v>
      </c>
      <c r="B36" s="77"/>
      <c r="C36" s="3">
        <f>E12</f>
        <v>0</v>
      </c>
      <c r="D36" s="6">
        <f>C36*0.15</f>
        <v>0</v>
      </c>
      <c r="E36" s="3">
        <f>C36*D36</f>
        <v>0</v>
      </c>
      <c r="F36" s="43">
        <f>H12</f>
        <v>0</v>
      </c>
      <c r="G36" s="6">
        <f>F36*0.15</f>
        <v>0</v>
      </c>
      <c r="H36" s="44">
        <f>F36*G36</f>
        <v>0</v>
      </c>
      <c r="I36" s="3">
        <f>K12</f>
        <v>0</v>
      </c>
      <c r="J36" s="6">
        <f>I36*0.15</f>
        <v>0</v>
      </c>
      <c r="K36" s="3">
        <f>I36+J36</f>
        <v>0</v>
      </c>
      <c r="L36" s="25">
        <f>K36-H36</f>
        <v>0</v>
      </c>
    </row>
    <row r="37" spans="1:12" s="9" customFormat="1" ht="11.25" x14ac:dyDescent="0.2">
      <c r="A37" s="120"/>
      <c r="B37" s="121"/>
      <c r="C37" s="131" t="s">
        <v>36</v>
      </c>
      <c r="D37" s="132"/>
      <c r="E37" s="135">
        <f>E36+E34</f>
        <v>0</v>
      </c>
      <c r="F37" s="131" t="s">
        <v>36</v>
      </c>
      <c r="G37" s="132"/>
      <c r="H37" s="135">
        <f>H36+H34</f>
        <v>0</v>
      </c>
      <c r="I37" s="131" t="s">
        <v>36</v>
      </c>
      <c r="J37" s="132"/>
      <c r="K37" s="135">
        <f>K36+K34</f>
        <v>0</v>
      </c>
      <c r="L37" s="127">
        <f>K37-H37</f>
        <v>0</v>
      </c>
    </row>
    <row r="38" spans="1:12" s="9" customFormat="1" ht="12" customHeight="1" thickBot="1" x14ac:dyDescent="0.25">
      <c r="A38" s="122"/>
      <c r="B38" s="123"/>
      <c r="C38" s="133"/>
      <c r="D38" s="134"/>
      <c r="E38" s="136"/>
      <c r="F38" s="133"/>
      <c r="G38" s="134"/>
      <c r="H38" s="136"/>
      <c r="I38" s="133"/>
      <c r="J38" s="134"/>
      <c r="K38" s="136"/>
      <c r="L38" s="128"/>
    </row>
    <row r="39" spans="1:12" s="34" customFormat="1" ht="13.5" thickTop="1" x14ac:dyDescent="0.2">
      <c r="A39" s="103" t="s">
        <v>37</v>
      </c>
      <c r="B39" s="75"/>
      <c r="C39" s="75" t="s">
        <v>6</v>
      </c>
      <c r="D39" s="75"/>
      <c r="E39" s="75"/>
      <c r="F39" s="75" t="s">
        <v>38</v>
      </c>
      <c r="G39" s="75"/>
      <c r="H39" s="75"/>
      <c r="I39" s="75" t="s">
        <v>39</v>
      </c>
      <c r="J39" s="75"/>
      <c r="K39" s="75"/>
      <c r="L39" s="27" t="s">
        <v>9</v>
      </c>
    </row>
    <row r="40" spans="1:12" s="9" customFormat="1" ht="12" thickBot="1" x14ac:dyDescent="0.25">
      <c r="A40" s="84" t="s">
        <v>53</v>
      </c>
      <c r="B40" s="85"/>
      <c r="C40" s="124" t="s">
        <v>40</v>
      </c>
      <c r="D40" s="124"/>
      <c r="E40" s="14">
        <f>E12-E37</f>
        <v>0</v>
      </c>
      <c r="F40" s="124" t="s">
        <v>41</v>
      </c>
      <c r="G40" s="124"/>
      <c r="H40" s="14">
        <f>H12-H37</f>
        <v>0</v>
      </c>
      <c r="I40" s="124" t="s">
        <v>40</v>
      </c>
      <c r="J40" s="124"/>
      <c r="K40" s="14">
        <f>K12-K37</f>
        <v>0</v>
      </c>
      <c r="L40" s="15">
        <f>K40-H40</f>
        <v>0</v>
      </c>
    </row>
    <row r="41" spans="1:12" s="34" customFormat="1" ht="13.5" thickTop="1" x14ac:dyDescent="0.2">
      <c r="A41" s="103" t="s">
        <v>42</v>
      </c>
      <c r="B41" s="75"/>
      <c r="C41" s="75" t="s">
        <v>6</v>
      </c>
      <c r="D41" s="75"/>
      <c r="E41" s="75"/>
      <c r="F41" s="75" t="s">
        <v>43</v>
      </c>
      <c r="G41" s="75"/>
      <c r="H41" s="75"/>
      <c r="I41" s="114" t="s">
        <v>44</v>
      </c>
      <c r="J41" s="115"/>
      <c r="K41" s="116"/>
      <c r="L41" s="27" t="s">
        <v>45</v>
      </c>
    </row>
    <row r="42" spans="1:12" s="9" customFormat="1" x14ac:dyDescent="0.2">
      <c r="A42" s="76" t="s">
        <v>46</v>
      </c>
      <c r="B42" s="77"/>
      <c r="C42" s="82">
        <v>0</v>
      </c>
      <c r="D42" s="83"/>
      <c r="E42" s="83"/>
      <c r="F42" s="82">
        <v>0</v>
      </c>
      <c r="G42" s="83"/>
      <c r="H42" s="83"/>
      <c r="I42" s="78">
        <v>0</v>
      </c>
      <c r="J42" s="79"/>
      <c r="K42" s="80"/>
      <c r="L42" s="45"/>
    </row>
    <row r="43" spans="1:12" s="9" customFormat="1" x14ac:dyDescent="0.2">
      <c r="A43" s="76" t="s">
        <v>47</v>
      </c>
      <c r="B43" s="77"/>
      <c r="C43" s="82">
        <v>0</v>
      </c>
      <c r="D43" s="83"/>
      <c r="E43" s="83"/>
      <c r="F43" s="82">
        <v>0</v>
      </c>
      <c r="G43" s="83"/>
      <c r="H43" s="83"/>
      <c r="I43" s="78">
        <v>0</v>
      </c>
      <c r="J43" s="79"/>
      <c r="K43" s="80"/>
      <c r="L43" s="45"/>
    </row>
    <row r="44" spans="1:12" s="9" customFormat="1" ht="13.5" customHeight="1" thickBot="1" x14ac:dyDescent="0.25">
      <c r="A44" s="84" t="s">
        <v>54</v>
      </c>
      <c r="B44" s="85"/>
      <c r="C44" s="85"/>
      <c r="D44" s="85"/>
      <c r="E44" s="14">
        <f>C42-C43</f>
        <v>0</v>
      </c>
      <c r="F44" s="86"/>
      <c r="G44" s="86"/>
      <c r="H44" s="14">
        <f>F42-F43</f>
        <v>0</v>
      </c>
      <c r="I44" s="86"/>
      <c r="J44" s="86"/>
      <c r="K44" s="14">
        <f>I42-I43</f>
        <v>0</v>
      </c>
      <c r="L44" s="46"/>
    </row>
    <row r="45" spans="1:12" s="35" customFormat="1" ht="12.75" customHeight="1" thickTop="1" x14ac:dyDescent="0.2">
      <c r="A45" s="103" t="s">
        <v>48</v>
      </c>
      <c r="B45" s="75"/>
      <c r="C45" s="75" t="s">
        <v>6</v>
      </c>
      <c r="D45" s="75"/>
      <c r="E45" s="81"/>
      <c r="F45" s="111"/>
      <c r="G45" s="111"/>
      <c r="H45" s="111"/>
      <c r="I45" s="114" t="s">
        <v>49</v>
      </c>
      <c r="J45" s="115"/>
      <c r="K45" s="116"/>
      <c r="L45" s="47"/>
    </row>
    <row r="46" spans="1:12" s="9" customFormat="1" ht="12.75" customHeight="1" x14ac:dyDescent="0.2">
      <c r="A46" s="76" t="s">
        <v>50</v>
      </c>
      <c r="B46" s="77"/>
      <c r="C46" s="7" t="s">
        <v>56</v>
      </c>
      <c r="D46" s="82"/>
      <c r="E46" s="89"/>
      <c r="F46" s="112"/>
      <c r="G46" s="112"/>
      <c r="H46" s="112"/>
      <c r="I46" s="7" t="s">
        <v>56</v>
      </c>
      <c r="J46" s="78"/>
      <c r="K46" s="80"/>
      <c r="L46" s="45"/>
    </row>
    <row r="47" spans="1:12" ht="13.5" thickBot="1" x14ac:dyDescent="0.25">
      <c r="A47" s="84" t="s">
        <v>51</v>
      </c>
      <c r="B47" s="85"/>
      <c r="C47" s="16" t="s">
        <v>56</v>
      </c>
      <c r="D47" s="90"/>
      <c r="E47" s="91"/>
      <c r="F47" s="113"/>
      <c r="G47" s="113"/>
      <c r="H47" s="113"/>
      <c r="I47" s="16" t="s">
        <v>56</v>
      </c>
      <c r="J47" s="92"/>
      <c r="K47" s="93"/>
      <c r="L47" s="48"/>
    </row>
    <row r="48" spans="1:12" ht="13.5" thickTop="1" x14ac:dyDescent="0.2">
      <c r="A48" s="58" t="s">
        <v>70</v>
      </c>
      <c r="B48" s="59"/>
      <c r="C48" s="60"/>
      <c r="D48" s="61"/>
      <c r="E48" s="62"/>
      <c r="F48" s="60"/>
      <c r="G48" s="60"/>
      <c r="H48" s="60"/>
      <c r="I48" s="60"/>
      <c r="J48" s="61"/>
      <c r="K48" s="62"/>
      <c r="L48" s="63"/>
    </row>
    <row r="49" spans="1:12" s="9" customFormat="1" ht="11.25" x14ac:dyDescent="0.2">
      <c r="A49" s="64" t="s">
        <v>84</v>
      </c>
      <c r="B49" s="65"/>
      <c r="C49" s="66"/>
      <c r="D49" s="67"/>
      <c r="E49" s="67"/>
      <c r="F49" s="66"/>
      <c r="G49" s="66"/>
      <c r="H49" s="66"/>
      <c r="I49" s="66"/>
      <c r="J49" s="67"/>
      <c r="K49" s="67"/>
      <c r="L49" s="68"/>
    </row>
    <row r="50" spans="1:12" s="9" customFormat="1" ht="11.25" x14ac:dyDescent="0.2">
      <c r="A50" s="64" t="s">
        <v>85</v>
      </c>
      <c r="B50" s="65"/>
      <c r="C50" s="66"/>
      <c r="D50" s="67"/>
      <c r="E50" s="67"/>
      <c r="F50" s="66"/>
      <c r="G50" s="66"/>
      <c r="H50" s="66"/>
      <c r="I50" s="66"/>
      <c r="J50" s="67"/>
      <c r="K50" s="67"/>
      <c r="L50" s="68"/>
    </row>
    <row r="51" spans="1:12" s="9" customFormat="1" ht="11.25" x14ac:dyDescent="0.2">
      <c r="A51" s="64" t="s">
        <v>58</v>
      </c>
      <c r="B51" s="65"/>
      <c r="C51" s="66"/>
      <c r="D51" s="67"/>
      <c r="E51" s="67"/>
      <c r="F51" s="66"/>
      <c r="G51" s="66"/>
      <c r="H51" s="66"/>
      <c r="I51" s="66"/>
      <c r="J51" s="67"/>
      <c r="K51" s="67"/>
      <c r="L51" s="68"/>
    </row>
    <row r="52" spans="1:12" s="9" customFormat="1" ht="12" thickBot="1" x14ac:dyDescent="0.25">
      <c r="A52" s="69" t="s">
        <v>59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</row>
    <row r="53" spans="1:12" ht="24.95" customHeight="1" thickTop="1" thickBot="1" x14ac:dyDescent="0.25">
      <c r="A53" s="108" t="s">
        <v>82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10"/>
    </row>
    <row r="54" spans="1:12" ht="12.75" customHeight="1" thickTop="1" x14ac:dyDescent="0.2">
      <c r="A54" s="106" t="s">
        <v>55</v>
      </c>
      <c r="B54" s="107"/>
      <c r="C54" s="107"/>
      <c r="D54" s="107"/>
      <c r="E54" s="107"/>
      <c r="F54" s="107"/>
      <c r="G54" s="56"/>
      <c r="H54" s="56"/>
      <c r="I54" s="56"/>
      <c r="J54" s="56"/>
      <c r="K54" s="56"/>
      <c r="L54" s="57"/>
    </row>
    <row r="55" spans="1:12" ht="19.5" customHeight="1" x14ac:dyDescent="0.2">
      <c r="A55" s="94" t="s">
        <v>66</v>
      </c>
      <c r="B55" s="95"/>
      <c r="C55" s="54"/>
      <c r="D55" s="54"/>
      <c r="E55" s="54"/>
      <c r="F55" s="54"/>
      <c r="G55" s="54"/>
      <c r="H55" s="54"/>
      <c r="J55" s="52" t="s">
        <v>69</v>
      </c>
      <c r="K55" s="55"/>
      <c r="L55" s="10"/>
    </row>
    <row r="56" spans="1:12" ht="19.5" customHeight="1" x14ac:dyDescent="0.2">
      <c r="A56" s="94" t="s">
        <v>68</v>
      </c>
      <c r="B56" s="95"/>
      <c r="C56" s="54"/>
      <c r="D56" s="54"/>
      <c r="E56" s="54"/>
      <c r="F56" s="54"/>
      <c r="G56" s="54"/>
      <c r="H56" s="54"/>
      <c r="J56" s="33" t="s">
        <v>69</v>
      </c>
      <c r="K56" s="55"/>
      <c r="L56" s="53"/>
    </row>
    <row r="57" spans="1:12" s="18" customFormat="1" ht="19.5" customHeight="1" x14ac:dyDescent="0.2">
      <c r="A57" s="94" t="s">
        <v>67</v>
      </c>
      <c r="B57" s="95"/>
      <c r="C57" s="54"/>
      <c r="D57" s="54"/>
      <c r="E57" s="54"/>
      <c r="F57" s="54"/>
      <c r="G57" s="54"/>
      <c r="H57" s="54"/>
      <c r="J57" s="52" t="s">
        <v>69</v>
      </c>
      <c r="K57" s="55"/>
      <c r="L57" s="26"/>
    </row>
    <row r="58" spans="1:12" s="18" customFormat="1" ht="26.25" customHeight="1" thickBot="1" x14ac:dyDescent="0.25">
      <c r="A58" s="96" t="s">
        <v>103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8"/>
    </row>
    <row r="59" spans="1:12" ht="13.5" thickTop="1" x14ac:dyDescent="0.2">
      <c r="A59" s="87" t="s">
        <v>75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</sheetData>
  <mergeCells count="81">
    <mergeCell ref="F39:H39"/>
    <mergeCell ref="I5:K5"/>
    <mergeCell ref="I39:K39"/>
    <mergeCell ref="I43:K43"/>
    <mergeCell ref="C37:D38"/>
    <mergeCell ref="E37:E38"/>
    <mergeCell ref="F35:H35"/>
    <mergeCell ref="I35:K35"/>
    <mergeCell ref="F12:G12"/>
    <mergeCell ref="I12:J12"/>
    <mergeCell ref="F13:H13"/>
    <mergeCell ref="I13:K13"/>
    <mergeCell ref="F5:H5"/>
    <mergeCell ref="F40:G40"/>
    <mergeCell ref="I40:J40"/>
    <mergeCell ref="I41:K41"/>
    <mergeCell ref="B3:D3"/>
    <mergeCell ref="B1:D1"/>
    <mergeCell ref="F1:H1"/>
    <mergeCell ref="F3:H3"/>
    <mergeCell ref="L37:L38"/>
    <mergeCell ref="I1:J1"/>
    <mergeCell ref="K1:L1"/>
    <mergeCell ref="K3:L3"/>
    <mergeCell ref="I3:J3"/>
    <mergeCell ref="F37:G38"/>
    <mergeCell ref="H37:H38"/>
    <mergeCell ref="I37:J38"/>
    <mergeCell ref="K37:K38"/>
    <mergeCell ref="C34:D34"/>
    <mergeCell ref="F34:G34"/>
    <mergeCell ref="I34:J34"/>
    <mergeCell ref="A37:B38"/>
    <mergeCell ref="A45:B45"/>
    <mergeCell ref="A39:B39"/>
    <mergeCell ref="C39:E39"/>
    <mergeCell ref="A35:B35"/>
    <mergeCell ref="C35:E35"/>
    <mergeCell ref="A36:B36"/>
    <mergeCell ref="A40:B40"/>
    <mergeCell ref="C40:D40"/>
    <mergeCell ref="A41:B41"/>
    <mergeCell ref="C41:E41"/>
    <mergeCell ref="A7:B7"/>
    <mergeCell ref="A6:B6"/>
    <mergeCell ref="A5:B5"/>
    <mergeCell ref="C5:E5"/>
    <mergeCell ref="C13:E13"/>
    <mergeCell ref="C12:D12"/>
    <mergeCell ref="A8:B8"/>
    <mergeCell ref="A9:B9"/>
    <mergeCell ref="A12:B12"/>
    <mergeCell ref="A13:B13"/>
    <mergeCell ref="A10:B10"/>
    <mergeCell ref="A59:L59"/>
    <mergeCell ref="D46:E46"/>
    <mergeCell ref="D47:E47"/>
    <mergeCell ref="J46:K46"/>
    <mergeCell ref="J47:K47"/>
    <mergeCell ref="A55:B55"/>
    <mergeCell ref="A56:B56"/>
    <mergeCell ref="A57:B57"/>
    <mergeCell ref="A58:L58"/>
    <mergeCell ref="A54:F54"/>
    <mergeCell ref="A47:B47"/>
    <mergeCell ref="A53:L53"/>
    <mergeCell ref="F45:H47"/>
    <mergeCell ref="A46:B46"/>
    <mergeCell ref="I45:K45"/>
    <mergeCell ref="F41:H41"/>
    <mergeCell ref="A42:B42"/>
    <mergeCell ref="A43:B43"/>
    <mergeCell ref="I42:K42"/>
    <mergeCell ref="C45:E45"/>
    <mergeCell ref="C42:E42"/>
    <mergeCell ref="C43:E43"/>
    <mergeCell ref="F42:H42"/>
    <mergeCell ref="F43:H43"/>
    <mergeCell ref="A44:D44"/>
    <mergeCell ref="F44:G44"/>
    <mergeCell ref="I44:J44"/>
  </mergeCells>
  <phoneticPr fontId="0" type="noConversion"/>
  <printOptions horizontalCentered="1"/>
  <pageMargins left="0.25" right="0.25" top="0.89" bottom="0.49" header="0.34" footer="0.22"/>
  <pageSetup scale="86" orientation="portrait" r:id="rId1"/>
  <headerFooter alignWithMargins="0">
    <oddHeader>&amp;C&amp;"Arial,Bold"&amp;14Garden State Council - Boy Scouts of America
&amp;"Arial,Regular"&amp;12Event Budget Planning Worksheet</oddHeader>
    <oddFooter>&amp;L&amp;D   &amp;T&amp;R&amp;8&amp;Z&amp;F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"/>
  <sheetViews>
    <sheetView topLeftCell="A31" zoomScaleNormal="100" workbookViewId="0">
      <selection activeCell="A58" sqref="A58:B58"/>
    </sheetView>
  </sheetViews>
  <sheetFormatPr defaultColWidth="9.140625" defaultRowHeight="12.75" x14ac:dyDescent="0.2"/>
  <cols>
    <col min="1" max="1" width="8.7109375" customWidth="1"/>
    <col min="2" max="2" width="17.28515625" customWidth="1"/>
    <col min="3" max="3" width="4.140625" customWidth="1"/>
    <col min="5" max="5" width="14.140625" customWidth="1"/>
    <col min="6" max="6" width="4.140625" customWidth="1"/>
    <col min="7" max="7" width="10" customWidth="1"/>
    <col min="8" max="8" width="12" customWidth="1"/>
    <col min="9" max="9" width="4.140625" customWidth="1"/>
    <col min="10" max="10" width="8.42578125" customWidth="1"/>
    <col min="11" max="11" width="12.5703125" customWidth="1"/>
    <col min="12" max="12" width="11.140625" customWidth="1"/>
  </cols>
  <sheetData>
    <row r="1" spans="1:12" x14ac:dyDescent="0.2">
      <c r="A1" s="72" t="s">
        <v>60</v>
      </c>
      <c r="B1" s="139" t="s">
        <v>92</v>
      </c>
      <c r="C1" s="125"/>
      <c r="D1" s="126"/>
      <c r="E1" s="72" t="s">
        <v>65</v>
      </c>
      <c r="F1" s="140">
        <v>41913</v>
      </c>
      <c r="G1" s="125"/>
      <c r="H1" s="126"/>
      <c r="I1" s="129" t="s">
        <v>63</v>
      </c>
      <c r="J1" s="130"/>
      <c r="K1" s="125">
        <v>265</v>
      </c>
      <c r="L1" s="126"/>
    </row>
    <row r="2" spans="1:12" x14ac:dyDescent="0.2">
      <c r="A2" s="73"/>
      <c r="B2" s="4"/>
      <c r="C2" s="4"/>
      <c r="D2" s="4"/>
      <c r="E2" s="73"/>
      <c r="F2" s="4"/>
      <c r="G2" s="4"/>
      <c r="H2" s="4"/>
      <c r="I2" s="73"/>
      <c r="J2" s="73"/>
      <c r="K2" s="4"/>
      <c r="L2" s="4"/>
    </row>
    <row r="3" spans="1:12" x14ac:dyDescent="0.2">
      <c r="A3" s="72" t="s">
        <v>62</v>
      </c>
      <c r="B3" s="139" t="s">
        <v>87</v>
      </c>
      <c r="C3" s="125"/>
      <c r="D3" s="126"/>
      <c r="E3" s="72" t="s">
        <v>61</v>
      </c>
      <c r="F3" s="139" t="s">
        <v>88</v>
      </c>
      <c r="G3" s="125"/>
      <c r="H3" s="126"/>
      <c r="I3" s="129" t="s">
        <v>64</v>
      </c>
      <c r="J3" s="130"/>
      <c r="K3" s="139" t="s">
        <v>89</v>
      </c>
      <c r="L3" s="126"/>
    </row>
    <row r="4" spans="1:12" ht="13.5" thickBot="1" x14ac:dyDescent="0.25">
      <c r="A4" s="4"/>
      <c r="B4" s="4"/>
      <c r="C4" s="4"/>
      <c r="D4" s="4"/>
      <c r="E4" s="4"/>
      <c r="F4" s="4"/>
      <c r="G4" s="4"/>
      <c r="H4" s="4"/>
      <c r="I4" s="52"/>
      <c r="J4" s="52"/>
      <c r="K4" s="4"/>
      <c r="L4" s="4"/>
    </row>
    <row r="5" spans="1:12" s="17" customFormat="1" ht="13.5" thickTop="1" x14ac:dyDescent="0.2">
      <c r="A5" s="103" t="s">
        <v>0</v>
      </c>
      <c r="B5" s="75"/>
      <c r="C5" s="75" t="s">
        <v>6</v>
      </c>
      <c r="D5" s="75"/>
      <c r="E5" s="75"/>
      <c r="F5" s="75" t="s">
        <v>7</v>
      </c>
      <c r="G5" s="75"/>
      <c r="H5" s="75"/>
      <c r="I5" s="75" t="s">
        <v>8</v>
      </c>
      <c r="J5" s="75"/>
      <c r="K5" s="75"/>
      <c r="L5" s="27" t="s">
        <v>9</v>
      </c>
    </row>
    <row r="6" spans="1:12" s="5" customFormat="1" ht="11.25" x14ac:dyDescent="0.2">
      <c r="A6" s="101" t="s">
        <v>1</v>
      </c>
      <c r="B6" s="102"/>
      <c r="C6" s="31" t="s">
        <v>2</v>
      </c>
      <c r="D6" s="31" t="s">
        <v>3</v>
      </c>
      <c r="E6" s="31" t="s">
        <v>4</v>
      </c>
      <c r="F6" s="31" t="s">
        <v>2</v>
      </c>
      <c r="G6" s="31" t="s">
        <v>3</v>
      </c>
      <c r="H6" s="31" t="s">
        <v>4</v>
      </c>
      <c r="I6" s="31" t="s">
        <v>2</v>
      </c>
      <c r="J6" s="31" t="s">
        <v>3</v>
      </c>
      <c r="K6" s="31" t="s">
        <v>4</v>
      </c>
      <c r="L6" s="29" t="s">
        <v>56</v>
      </c>
    </row>
    <row r="7" spans="1:12" x14ac:dyDescent="0.2">
      <c r="A7" s="99" t="s">
        <v>10</v>
      </c>
      <c r="B7" s="100"/>
      <c r="C7" s="38">
        <v>92</v>
      </c>
      <c r="D7" s="41">
        <v>7</v>
      </c>
      <c r="E7" s="2">
        <f>C7*D7</f>
        <v>644</v>
      </c>
      <c r="F7" s="42">
        <f>C7*0.8</f>
        <v>73.600000000000009</v>
      </c>
      <c r="G7" s="41">
        <v>7</v>
      </c>
      <c r="H7" s="2">
        <f>F7*G7</f>
        <v>515.20000000000005</v>
      </c>
      <c r="I7" s="38">
        <v>135</v>
      </c>
      <c r="J7" s="41">
        <v>8</v>
      </c>
      <c r="K7" s="2">
        <f>I7*J7</f>
        <v>1080</v>
      </c>
      <c r="L7" s="20">
        <f>K7-H7</f>
        <v>564.79999999999995</v>
      </c>
    </row>
    <row r="8" spans="1:12" x14ac:dyDescent="0.2">
      <c r="A8" s="99" t="s">
        <v>11</v>
      </c>
      <c r="B8" s="100"/>
      <c r="C8" s="38">
        <v>36</v>
      </c>
      <c r="D8" s="41">
        <v>7</v>
      </c>
      <c r="E8" s="2">
        <f>C8*D8</f>
        <v>252</v>
      </c>
      <c r="F8" s="19">
        <f>C8*0.8</f>
        <v>28.8</v>
      </c>
      <c r="G8" s="41">
        <v>7</v>
      </c>
      <c r="H8" s="2">
        <f>F8*G8</f>
        <v>201.6</v>
      </c>
      <c r="I8" s="38">
        <v>51</v>
      </c>
      <c r="J8" s="41">
        <v>8</v>
      </c>
      <c r="K8" s="2">
        <f>I8*J8</f>
        <v>408</v>
      </c>
      <c r="L8" s="20">
        <f>K8-H8</f>
        <v>206.4</v>
      </c>
    </row>
    <row r="9" spans="1:12" x14ac:dyDescent="0.2">
      <c r="A9" s="99" t="s">
        <v>12</v>
      </c>
      <c r="B9" s="100"/>
      <c r="C9" s="38">
        <v>0</v>
      </c>
      <c r="D9" s="41">
        <v>0</v>
      </c>
      <c r="E9" s="2">
        <f>C9*D9</f>
        <v>0</v>
      </c>
      <c r="F9" s="19">
        <f>C9*0.8</f>
        <v>0</v>
      </c>
      <c r="G9" s="41">
        <v>0</v>
      </c>
      <c r="H9" s="2">
        <f>F9*G9</f>
        <v>0</v>
      </c>
      <c r="I9" s="38">
        <v>0</v>
      </c>
      <c r="J9" s="41">
        <v>0</v>
      </c>
      <c r="K9" s="2">
        <f>I9*J9</f>
        <v>0</v>
      </c>
      <c r="L9" s="20">
        <f>K9-H9</f>
        <v>0</v>
      </c>
    </row>
    <row r="10" spans="1:12" x14ac:dyDescent="0.2">
      <c r="A10" s="99" t="s">
        <v>32</v>
      </c>
      <c r="B10" s="119"/>
      <c r="C10" s="38">
        <v>0</v>
      </c>
      <c r="D10" s="41">
        <v>0</v>
      </c>
      <c r="E10" s="2">
        <f>C10*D10</f>
        <v>0</v>
      </c>
      <c r="F10" s="19">
        <f>C10*0.8</f>
        <v>0</v>
      </c>
      <c r="G10" s="41">
        <v>0</v>
      </c>
      <c r="H10" s="2">
        <f>F10*G10</f>
        <v>0</v>
      </c>
      <c r="I10" s="38">
        <v>0</v>
      </c>
      <c r="J10" s="41">
        <v>0</v>
      </c>
      <c r="K10" s="2">
        <f>I10*J10</f>
        <v>0</v>
      </c>
      <c r="L10" s="20">
        <f>K10-H10</f>
        <v>0</v>
      </c>
    </row>
    <row r="11" spans="1:12" x14ac:dyDescent="0.2">
      <c r="A11" s="11" t="s">
        <v>76</v>
      </c>
      <c r="B11" s="8"/>
      <c r="C11" s="38">
        <v>7</v>
      </c>
      <c r="D11" s="41">
        <v>7</v>
      </c>
      <c r="E11" s="2">
        <f>C11*D11</f>
        <v>49</v>
      </c>
      <c r="F11" s="19"/>
      <c r="G11" s="41"/>
      <c r="H11" s="2"/>
      <c r="I11" s="38">
        <v>9</v>
      </c>
      <c r="J11" s="41">
        <v>8</v>
      </c>
      <c r="K11" s="2">
        <f>I11*J11</f>
        <v>72</v>
      </c>
      <c r="L11" s="20">
        <f>K11-H11</f>
        <v>72</v>
      </c>
    </row>
    <row r="12" spans="1:12" ht="13.5" thickBot="1" x14ac:dyDescent="0.25">
      <c r="A12" s="117"/>
      <c r="B12" s="118"/>
      <c r="C12" s="104" t="s">
        <v>13</v>
      </c>
      <c r="D12" s="105"/>
      <c r="E12" s="12">
        <f>SUM(E7:E11)</f>
        <v>945</v>
      </c>
      <c r="F12" s="104" t="s">
        <v>13</v>
      </c>
      <c r="G12" s="105"/>
      <c r="H12" s="12">
        <f>SUM(H7:H11)</f>
        <v>716.80000000000007</v>
      </c>
      <c r="I12" s="104" t="s">
        <v>13</v>
      </c>
      <c r="J12" s="105"/>
      <c r="K12" s="12">
        <f>SUM(K7:K11)</f>
        <v>1560</v>
      </c>
      <c r="L12" s="21">
        <f>SUM(L7:L11)</f>
        <v>843.19999999999993</v>
      </c>
    </row>
    <row r="13" spans="1:12" s="32" customFormat="1" ht="13.5" thickTop="1" x14ac:dyDescent="0.2">
      <c r="A13" s="103" t="s">
        <v>5</v>
      </c>
      <c r="B13" s="75"/>
      <c r="C13" s="75" t="s">
        <v>6</v>
      </c>
      <c r="D13" s="75"/>
      <c r="E13" s="75"/>
      <c r="F13" s="75" t="s">
        <v>14</v>
      </c>
      <c r="G13" s="75"/>
      <c r="H13" s="75"/>
      <c r="I13" s="138" t="s">
        <v>15</v>
      </c>
      <c r="J13" s="138"/>
      <c r="K13" s="138"/>
      <c r="L13" s="27" t="s">
        <v>9</v>
      </c>
    </row>
    <row r="14" spans="1:12" s="33" customFormat="1" x14ac:dyDescent="0.2">
      <c r="A14" s="30" t="s">
        <v>16</v>
      </c>
      <c r="B14" s="31" t="s">
        <v>17</v>
      </c>
      <c r="C14" s="28" t="s">
        <v>18</v>
      </c>
      <c r="D14" s="31" t="s">
        <v>3</v>
      </c>
      <c r="E14" s="31" t="s">
        <v>4</v>
      </c>
      <c r="F14" s="31" t="s">
        <v>18</v>
      </c>
      <c r="G14" s="31" t="s">
        <v>3</v>
      </c>
      <c r="H14" s="31" t="s">
        <v>4</v>
      </c>
      <c r="I14" s="31" t="s">
        <v>18</v>
      </c>
      <c r="J14" s="31" t="s">
        <v>3</v>
      </c>
      <c r="K14" s="31" t="s">
        <v>4</v>
      </c>
      <c r="L14" s="29" t="s">
        <v>56</v>
      </c>
    </row>
    <row r="15" spans="1:12" s="9" customFormat="1" ht="11.25" x14ac:dyDescent="0.2">
      <c r="A15" s="13" t="s">
        <v>19</v>
      </c>
      <c r="B15" s="1" t="s">
        <v>90</v>
      </c>
      <c r="C15" s="39">
        <v>1</v>
      </c>
      <c r="D15" s="40">
        <v>34.99</v>
      </c>
      <c r="E15" s="22">
        <f>C15*D15</f>
        <v>34.99</v>
      </c>
      <c r="F15" s="39">
        <v>0</v>
      </c>
      <c r="G15" s="40">
        <v>0</v>
      </c>
      <c r="H15" s="22">
        <f>F15*G15</f>
        <v>0</v>
      </c>
      <c r="I15" s="39">
        <v>0</v>
      </c>
      <c r="J15" s="40">
        <v>0</v>
      </c>
      <c r="K15" s="22">
        <f>I15*J15</f>
        <v>0</v>
      </c>
      <c r="L15" s="23">
        <f>K15-H15</f>
        <v>0</v>
      </c>
    </row>
    <row r="16" spans="1:12" s="9" customFormat="1" ht="11.25" x14ac:dyDescent="0.2">
      <c r="A16" s="13"/>
      <c r="B16" s="1"/>
      <c r="C16" s="39">
        <v>0</v>
      </c>
      <c r="D16" s="40">
        <v>0</v>
      </c>
      <c r="E16" s="22">
        <f t="shared" ref="E16:E32" si="0">C16*D16</f>
        <v>0</v>
      </c>
      <c r="F16" s="39">
        <v>0</v>
      </c>
      <c r="G16" s="40">
        <v>0</v>
      </c>
      <c r="H16" s="22">
        <f t="shared" ref="H16:H32" si="1">F16*G16</f>
        <v>0</v>
      </c>
      <c r="I16" s="39">
        <v>0</v>
      </c>
      <c r="J16" s="40">
        <v>0</v>
      </c>
      <c r="K16" s="22">
        <f t="shared" ref="K16:K32" si="2">I16*J16</f>
        <v>0</v>
      </c>
      <c r="L16" s="23">
        <f t="shared" ref="L16:L33" si="3">K16-H16</f>
        <v>0</v>
      </c>
    </row>
    <row r="17" spans="1:12" s="9" customFormat="1" ht="11.25" x14ac:dyDescent="0.2">
      <c r="A17" s="13"/>
      <c r="B17" s="1"/>
      <c r="C17" s="39">
        <v>0</v>
      </c>
      <c r="D17" s="40">
        <v>0</v>
      </c>
      <c r="E17" s="22">
        <f>C17*D17</f>
        <v>0</v>
      </c>
      <c r="F17" s="39">
        <v>0</v>
      </c>
      <c r="G17" s="40">
        <v>0</v>
      </c>
      <c r="H17" s="22">
        <f>F17*G17</f>
        <v>0</v>
      </c>
      <c r="I17" s="39">
        <v>0</v>
      </c>
      <c r="J17" s="40">
        <v>0</v>
      </c>
      <c r="K17" s="22">
        <f>I17*J17</f>
        <v>0</v>
      </c>
      <c r="L17" s="23">
        <f>K17-H17</f>
        <v>0</v>
      </c>
    </row>
    <row r="18" spans="1:12" s="9" customFormat="1" ht="11.25" x14ac:dyDescent="0.2">
      <c r="A18" s="13" t="s">
        <v>20</v>
      </c>
      <c r="B18" s="1" t="s">
        <v>91</v>
      </c>
      <c r="C18" s="39">
        <v>1</v>
      </c>
      <c r="D18" s="40">
        <v>55.99</v>
      </c>
      <c r="E18" s="22">
        <f t="shared" si="0"/>
        <v>55.99</v>
      </c>
      <c r="F18" s="39">
        <v>1</v>
      </c>
      <c r="G18" s="40">
        <v>75</v>
      </c>
      <c r="H18" s="22">
        <f t="shared" si="1"/>
        <v>75</v>
      </c>
      <c r="I18" s="39">
        <v>1</v>
      </c>
      <c r="J18" s="40">
        <v>135.49</v>
      </c>
      <c r="K18" s="22">
        <f t="shared" si="2"/>
        <v>135.49</v>
      </c>
      <c r="L18" s="23">
        <f t="shared" si="3"/>
        <v>60.490000000000009</v>
      </c>
    </row>
    <row r="19" spans="1:12" s="9" customFormat="1" ht="11.25" x14ac:dyDescent="0.2">
      <c r="A19" s="13"/>
      <c r="B19" s="1"/>
      <c r="C19" s="39">
        <v>0</v>
      </c>
      <c r="D19" s="40">
        <v>0</v>
      </c>
      <c r="E19" s="22">
        <f t="shared" si="0"/>
        <v>0</v>
      </c>
      <c r="F19" s="39">
        <v>0</v>
      </c>
      <c r="G19" s="40">
        <v>0</v>
      </c>
      <c r="H19" s="22">
        <f t="shared" si="1"/>
        <v>0</v>
      </c>
      <c r="I19" s="39">
        <v>0</v>
      </c>
      <c r="J19" s="40">
        <v>0</v>
      </c>
      <c r="K19" s="22">
        <f t="shared" si="2"/>
        <v>0</v>
      </c>
      <c r="L19" s="23">
        <f t="shared" si="3"/>
        <v>0</v>
      </c>
    </row>
    <row r="20" spans="1:12" s="9" customFormat="1" ht="11.25" x14ac:dyDescent="0.2">
      <c r="A20" s="13" t="s">
        <v>21</v>
      </c>
      <c r="B20" s="1"/>
      <c r="C20" s="39">
        <v>0</v>
      </c>
      <c r="D20" s="40">
        <v>0</v>
      </c>
      <c r="E20" s="22">
        <f t="shared" si="0"/>
        <v>0</v>
      </c>
      <c r="F20" s="39">
        <v>0</v>
      </c>
      <c r="G20" s="40">
        <v>0</v>
      </c>
      <c r="H20" s="22">
        <f t="shared" si="1"/>
        <v>0</v>
      </c>
      <c r="I20" s="39">
        <v>0</v>
      </c>
      <c r="J20" s="40">
        <v>0</v>
      </c>
      <c r="K20" s="22">
        <f t="shared" si="2"/>
        <v>0</v>
      </c>
      <c r="L20" s="23">
        <f t="shared" si="3"/>
        <v>0</v>
      </c>
    </row>
    <row r="21" spans="1:12" s="9" customFormat="1" ht="11.25" x14ac:dyDescent="0.2">
      <c r="A21" s="13" t="s">
        <v>22</v>
      </c>
      <c r="B21" s="1" t="s">
        <v>23</v>
      </c>
      <c r="C21" s="39">
        <v>0</v>
      </c>
      <c r="D21" s="40">
        <v>0</v>
      </c>
      <c r="E21" s="22">
        <f t="shared" si="0"/>
        <v>0</v>
      </c>
      <c r="F21" s="39">
        <v>0</v>
      </c>
      <c r="G21" s="40">
        <v>0</v>
      </c>
      <c r="H21" s="22">
        <f t="shared" si="1"/>
        <v>0</v>
      </c>
      <c r="I21" s="39">
        <v>0</v>
      </c>
      <c r="J21" s="40">
        <v>0</v>
      </c>
      <c r="K21" s="22">
        <f t="shared" si="2"/>
        <v>0</v>
      </c>
      <c r="L21" s="23">
        <f t="shared" si="3"/>
        <v>0</v>
      </c>
    </row>
    <row r="22" spans="1:12" s="9" customFormat="1" ht="11.25" x14ac:dyDescent="0.2">
      <c r="A22" s="13" t="s">
        <v>52</v>
      </c>
      <c r="B22" s="1"/>
      <c r="C22" s="39">
        <v>0</v>
      </c>
      <c r="D22" s="40">
        <v>0</v>
      </c>
      <c r="E22" s="22">
        <f t="shared" si="0"/>
        <v>0</v>
      </c>
      <c r="F22" s="39">
        <v>0</v>
      </c>
      <c r="G22" s="40">
        <v>0</v>
      </c>
      <c r="H22" s="22">
        <f t="shared" si="1"/>
        <v>0</v>
      </c>
      <c r="I22" s="39">
        <v>0</v>
      </c>
      <c r="J22" s="40">
        <v>0</v>
      </c>
      <c r="K22" s="22">
        <f t="shared" si="2"/>
        <v>0</v>
      </c>
      <c r="L22" s="23">
        <f t="shared" si="3"/>
        <v>0</v>
      </c>
    </row>
    <row r="23" spans="1:12" s="9" customFormat="1" ht="11.25" x14ac:dyDescent="0.2">
      <c r="A23" s="13" t="s">
        <v>77</v>
      </c>
      <c r="B23" s="1"/>
      <c r="C23" s="39">
        <v>0</v>
      </c>
      <c r="D23" s="40">
        <v>0</v>
      </c>
      <c r="E23" s="22">
        <f t="shared" si="0"/>
        <v>0</v>
      </c>
      <c r="F23" s="39">
        <v>0</v>
      </c>
      <c r="G23" s="40">
        <v>0</v>
      </c>
      <c r="H23" s="22">
        <f t="shared" si="1"/>
        <v>0</v>
      </c>
      <c r="I23" s="39">
        <v>0</v>
      </c>
      <c r="J23" s="40">
        <v>0</v>
      </c>
      <c r="K23" s="22">
        <f t="shared" si="2"/>
        <v>0</v>
      </c>
      <c r="L23" s="23">
        <f t="shared" si="3"/>
        <v>0</v>
      </c>
    </row>
    <row r="24" spans="1:12" s="9" customFormat="1" ht="11.25" x14ac:dyDescent="0.2">
      <c r="A24" s="13" t="s">
        <v>24</v>
      </c>
      <c r="B24" s="1" t="s">
        <v>25</v>
      </c>
      <c r="C24" s="39">
        <v>2</v>
      </c>
      <c r="D24" s="40">
        <v>50</v>
      </c>
      <c r="E24" s="22">
        <f t="shared" si="0"/>
        <v>100</v>
      </c>
      <c r="F24" s="39">
        <v>0</v>
      </c>
      <c r="G24" s="40">
        <v>0</v>
      </c>
      <c r="H24" s="22">
        <f t="shared" si="1"/>
        <v>0</v>
      </c>
      <c r="I24" s="39">
        <v>0</v>
      </c>
      <c r="J24" s="40">
        <v>0</v>
      </c>
      <c r="K24" s="22">
        <f t="shared" si="2"/>
        <v>0</v>
      </c>
      <c r="L24" s="23">
        <f t="shared" si="3"/>
        <v>0</v>
      </c>
    </row>
    <row r="25" spans="1:12" s="9" customFormat="1" ht="11.25" x14ac:dyDescent="0.2">
      <c r="A25" s="13" t="s">
        <v>26</v>
      </c>
      <c r="B25" s="1" t="s">
        <v>74</v>
      </c>
      <c r="C25" s="39">
        <v>200</v>
      </c>
      <c r="D25" s="40">
        <v>0.3</v>
      </c>
      <c r="E25" s="22">
        <f t="shared" si="0"/>
        <v>60</v>
      </c>
      <c r="F25" s="39">
        <v>150</v>
      </c>
      <c r="G25" s="40">
        <v>0.3</v>
      </c>
      <c r="H25" s="22">
        <f t="shared" si="1"/>
        <v>45</v>
      </c>
      <c r="I25" s="39">
        <v>140</v>
      </c>
      <c r="J25" s="40">
        <v>0.19</v>
      </c>
      <c r="K25" s="22">
        <f t="shared" si="2"/>
        <v>26.6</v>
      </c>
      <c r="L25" s="23">
        <f t="shared" si="3"/>
        <v>-18.399999999999999</v>
      </c>
    </row>
    <row r="26" spans="1:12" s="9" customFormat="1" ht="11.25" x14ac:dyDescent="0.2">
      <c r="A26" s="13"/>
      <c r="B26" s="1" t="s">
        <v>57</v>
      </c>
      <c r="C26" s="39">
        <v>40</v>
      </c>
      <c r="D26" s="40">
        <v>1</v>
      </c>
      <c r="E26" s="22">
        <f t="shared" si="0"/>
        <v>40</v>
      </c>
      <c r="F26" s="39">
        <v>35</v>
      </c>
      <c r="G26" s="40">
        <v>1</v>
      </c>
      <c r="H26" s="22">
        <f t="shared" si="1"/>
        <v>35</v>
      </c>
      <c r="I26" s="39">
        <v>38</v>
      </c>
      <c r="J26" s="40">
        <v>0.6</v>
      </c>
      <c r="K26" s="22">
        <f t="shared" si="2"/>
        <v>22.8</v>
      </c>
      <c r="L26" s="23">
        <f t="shared" si="3"/>
        <v>-12.2</v>
      </c>
    </row>
    <row r="27" spans="1:12" s="9" customFormat="1" ht="11.25" x14ac:dyDescent="0.2">
      <c r="A27" s="13"/>
      <c r="B27" s="1"/>
      <c r="C27" s="39">
        <v>0</v>
      </c>
      <c r="D27" s="40">
        <v>0</v>
      </c>
      <c r="E27" s="22">
        <f t="shared" si="0"/>
        <v>0</v>
      </c>
      <c r="F27" s="39">
        <v>0</v>
      </c>
      <c r="G27" s="40">
        <v>0</v>
      </c>
      <c r="H27" s="22">
        <f t="shared" si="1"/>
        <v>0</v>
      </c>
      <c r="I27" s="39">
        <v>0</v>
      </c>
      <c r="J27" s="40">
        <v>0</v>
      </c>
      <c r="K27" s="22">
        <f t="shared" si="2"/>
        <v>0</v>
      </c>
      <c r="L27" s="23">
        <f t="shared" si="3"/>
        <v>0</v>
      </c>
    </row>
    <row r="28" spans="1:12" s="9" customFormat="1" ht="11.25" x14ac:dyDescent="0.2">
      <c r="A28" s="13" t="s">
        <v>27</v>
      </c>
      <c r="B28" s="1" t="s">
        <v>28</v>
      </c>
      <c r="C28" s="39">
        <v>131</v>
      </c>
      <c r="D28" s="40">
        <v>0.95</v>
      </c>
      <c r="E28" s="22">
        <f t="shared" si="0"/>
        <v>124.44999999999999</v>
      </c>
      <c r="F28" s="39">
        <v>105</v>
      </c>
      <c r="G28" s="40">
        <v>1</v>
      </c>
      <c r="H28" s="22">
        <f t="shared" si="1"/>
        <v>105</v>
      </c>
      <c r="I28" s="39">
        <v>188</v>
      </c>
      <c r="J28" s="40">
        <v>0.97</v>
      </c>
      <c r="K28" s="22">
        <f t="shared" si="2"/>
        <v>182.35999999999999</v>
      </c>
      <c r="L28" s="23">
        <f t="shared" si="3"/>
        <v>77.359999999999985</v>
      </c>
    </row>
    <row r="29" spans="1:12" s="9" customFormat="1" ht="11.25" x14ac:dyDescent="0.2">
      <c r="A29" s="13"/>
      <c r="B29" s="1" t="s">
        <v>29</v>
      </c>
      <c r="C29" s="39">
        <v>2</v>
      </c>
      <c r="D29" s="40">
        <v>6</v>
      </c>
      <c r="E29" s="22">
        <f t="shared" si="0"/>
        <v>12</v>
      </c>
      <c r="F29" s="39"/>
      <c r="G29" s="40"/>
      <c r="H29" s="22">
        <f t="shared" si="1"/>
        <v>0</v>
      </c>
      <c r="I29" s="39">
        <v>0</v>
      </c>
      <c r="J29" s="40">
        <v>0</v>
      </c>
      <c r="K29" s="22">
        <f t="shared" si="2"/>
        <v>0</v>
      </c>
      <c r="L29" s="23">
        <f t="shared" si="3"/>
        <v>0</v>
      </c>
    </row>
    <row r="30" spans="1:12" s="9" customFormat="1" ht="11.25" x14ac:dyDescent="0.2">
      <c r="A30" s="13"/>
      <c r="B30" s="1" t="s">
        <v>72</v>
      </c>
      <c r="C30" s="39">
        <v>1</v>
      </c>
      <c r="D30" s="40">
        <v>84.5</v>
      </c>
      <c r="E30" s="22">
        <f t="shared" si="0"/>
        <v>84.5</v>
      </c>
      <c r="F30" s="39">
        <v>1</v>
      </c>
      <c r="G30" s="40">
        <v>75</v>
      </c>
      <c r="H30" s="22">
        <f t="shared" si="1"/>
        <v>75</v>
      </c>
      <c r="I30" s="39">
        <v>1</v>
      </c>
      <c r="J30" s="40">
        <v>84.9</v>
      </c>
      <c r="K30" s="22">
        <f t="shared" si="2"/>
        <v>84.9</v>
      </c>
      <c r="L30" s="23">
        <f t="shared" si="3"/>
        <v>9.9000000000000057</v>
      </c>
    </row>
    <row r="31" spans="1:12" s="9" customFormat="1" ht="11.25" x14ac:dyDescent="0.2">
      <c r="A31" s="13"/>
      <c r="B31" s="1" t="s">
        <v>71</v>
      </c>
      <c r="C31" s="39">
        <v>0</v>
      </c>
      <c r="D31" s="40">
        <v>0</v>
      </c>
      <c r="E31" s="22">
        <f t="shared" si="0"/>
        <v>0</v>
      </c>
      <c r="F31" s="39">
        <v>0</v>
      </c>
      <c r="G31" s="40">
        <v>0</v>
      </c>
      <c r="H31" s="22">
        <f t="shared" si="1"/>
        <v>0</v>
      </c>
      <c r="I31" s="39">
        <v>0</v>
      </c>
      <c r="J31" s="40">
        <v>0</v>
      </c>
      <c r="K31" s="22">
        <f t="shared" si="2"/>
        <v>0</v>
      </c>
      <c r="L31" s="23">
        <f t="shared" si="3"/>
        <v>0</v>
      </c>
    </row>
    <row r="32" spans="1:12" s="9" customFormat="1" ht="11.25" x14ac:dyDescent="0.2">
      <c r="A32" s="13" t="s">
        <v>30</v>
      </c>
      <c r="B32" s="1" t="s">
        <v>73</v>
      </c>
      <c r="C32" s="39">
        <v>1</v>
      </c>
      <c r="D32" s="40">
        <v>20</v>
      </c>
      <c r="E32" s="22">
        <f t="shared" si="0"/>
        <v>20</v>
      </c>
      <c r="F32" s="39">
        <v>0</v>
      </c>
      <c r="G32" s="40">
        <v>0</v>
      </c>
      <c r="H32" s="22">
        <f t="shared" si="1"/>
        <v>0</v>
      </c>
      <c r="I32" s="39">
        <v>0</v>
      </c>
      <c r="J32" s="40">
        <v>0</v>
      </c>
      <c r="K32" s="22">
        <f t="shared" si="2"/>
        <v>0</v>
      </c>
      <c r="L32" s="23">
        <f t="shared" si="3"/>
        <v>0</v>
      </c>
    </row>
    <row r="33" spans="1:12" s="9" customFormat="1" ht="11.25" x14ac:dyDescent="0.2">
      <c r="A33" s="13"/>
      <c r="B33" s="1" t="s">
        <v>83</v>
      </c>
      <c r="C33" s="49"/>
      <c r="D33" s="50"/>
      <c r="E33" s="51"/>
      <c r="F33" s="1"/>
      <c r="G33" s="22"/>
      <c r="H33" s="22">
        <f>H12*0.1</f>
        <v>71.680000000000007</v>
      </c>
      <c r="I33" s="49"/>
      <c r="J33" s="50"/>
      <c r="K33" s="51"/>
      <c r="L33" s="23">
        <f t="shared" si="3"/>
        <v>-71.680000000000007</v>
      </c>
    </row>
    <row r="34" spans="1:12" s="9" customFormat="1" ht="12" thickBot="1" x14ac:dyDescent="0.25">
      <c r="A34" s="36"/>
      <c r="B34" s="37"/>
      <c r="C34" s="137" t="s">
        <v>31</v>
      </c>
      <c r="D34" s="137"/>
      <c r="E34" s="14">
        <f>SUM(E15:E33)</f>
        <v>531.93000000000006</v>
      </c>
      <c r="F34" s="137" t="s">
        <v>31</v>
      </c>
      <c r="G34" s="137"/>
      <c r="H34" s="14">
        <f>SUM(H15:H33)</f>
        <v>406.68</v>
      </c>
      <c r="I34" s="137" t="s">
        <v>31</v>
      </c>
      <c r="J34" s="137"/>
      <c r="K34" s="14">
        <f>SUM(K15:K33)</f>
        <v>452.15</v>
      </c>
      <c r="L34" s="24">
        <f>SUM(L15:L33)</f>
        <v>45.47</v>
      </c>
    </row>
    <row r="35" spans="1:12" s="34" customFormat="1" ht="13.5" thickTop="1" x14ac:dyDescent="0.2">
      <c r="A35" s="103" t="s">
        <v>78</v>
      </c>
      <c r="B35" s="75"/>
      <c r="C35" s="75" t="s">
        <v>33</v>
      </c>
      <c r="D35" s="75"/>
      <c r="E35" s="75"/>
      <c r="F35" s="75" t="s">
        <v>34</v>
      </c>
      <c r="G35" s="75"/>
      <c r="H35" s="75"/>
      <c r="I35" s="75" t="s">
        <v>35</v>
      </c>
      <c r="J35" s="75"/>
      <c r="K35" s="75"/>
      <c r="L35" s="27" t="s">
        <v>9</v>
      </c>
    </row>
    <row r="36" spans="1:12" s="9" customFormat="1" ht="11.25" customHeight="1" x14ac:dyDescent="0.2">
      <c r="A36" s="76" t="s">
        <v>79</v>
      </c>
      <c r="B36" s="77"/>
      <c r="C36" s="1">
        <f>C7+C8+C11</f>
        <v>135</v>
      </c>
      <c r="D36" s="6">
        <v>3</v>
      </c>
      <c r="E36" s="3">
        <f>C36*D36</f>
        <v>405</v>
      </c>
      <c r="F36" s="1">
        <f>F7+F8+F11</f>
        <v>102.4</v>
      </c>
      <c r="G36" s="6">
        <v>3</v>
      </c>
      <c r="H36" s="44">
        <f>F36*G36</f>
        <v>307.20000000000005</v>
      </c>
      <c r="I36" s="1">
        <f>I7+I8+I11</f>
        <v>195</v>
      </c>
      <c r="J36" s="6">
        <v>3</v>
      </c>
      <c r="K36" s="3">
        <f>I36*J36</f>
        <v>585</v>
      </c>
      <c r="L36" s="25">
        <f>K36-H36</f>
        <v>277.79999999999995</v>
      </c>
    </row>
    <row r="37" spans="1:12" s="9" customFormat="1" ht="11.25" customHeight="1" x14ac:dyDescent="0.2">
      <c r="A37" s="76" t="s">
        <v>80</v>
      </c>
      <c r="B37" s="77"/>
      <c r="C37" s="1"/>
      <c r="D37" s="6">
        <v>1</v>
      </c>
      <c r="E37" s="3">
        <f>C37*D37</f>
        <v>0</v>
      </c>
      <c r="F37" s="1"/>
      <c r="G37" s="6">
        <v>1</v>
      </c>
      <c r="H37" s="44">
        <f>F37*G37</f>
        <v>0</v>
      </c>
      <c r="I37" s="1"/>
      <c r="J37" s="6">
        <v>1</v>
      </c>
      <c r="K37" s="3">
        <f>I37*J37</f>
        <v>0</v>
      </c>
      <c r="L37" s="25">
        <f>K37-H37</f>
        <v>0</v>
      </c>
    </row>
    <row r="38" spans="1:12" s="9" customFormat="1" ht="11.25" x14ac:dyDescent="0.2">
      <c r="A38" s="120" t="s">
        <v>81</v>
      </c>
      <c r="B38" s="121"/>
      <c r="C38" s="131" t="s">
        <v>36</v>
      </c>
      <c r="D38" s="132"/>
      <c r="E38" s="135">
        <f>E36+E37+E34</f>
        <v>936.93000000000006</v>
      </c>
      <c r="F38" s="131" t="s">
        <v>36</v>
      </c>
      <c r="G38" s="132"/>
      <c r="H38" s="135">
        <f>H36+H37+H34</f>
        <v>713.88000000000011</v>
      </c>
      <c r="I38" s="131" t="s">
        <v>36</v>
      </c>
      <c r="J38" s="132"/>
      <c r="K38" s="135">
        <f>K36+K37+K34</f>
        <v>1037.1500000000001</v>
      </c>
      <c r="L38" s="127">
        <f>K38-H38</f>
        <v>323.27</v>
      </c>
    </row>
    <row r="39" spans="1:12" s="9" customFormat="1" ht="12" customHeight="1" thickBot="1" x14ac:dyDescent="0.25">
      <c r="A39" s="122"/>
      <c r="B39" s="123"/>
      <c r="C39" s="133"/>
      <c r="D39" s="134"/>
      <c r="E39" s="136"/>
      <c r="F39" s="133"/>
      <c r="G39" s="134"/>
      <c r="H39" s="136"/>
      <c r="I39" s="133"/>
      <c r="J39" s="134"/>
      <c r="K39" s="136"/>
      <c r="L39" s="128"/>
    </row>
    <row r="40" spans="1:12" s="34" customFormat="1" ht="13.5" thickTop="1" x14ac:dyDescent="0.2">
      <c r="A40" s="103" t="s">
        <v>37</v>
      </c>
      <c r="B40" s="75"/>
      <c r="C40" s="75" t="s">
        <v>6</v>
      </c>
      <c r="D40" s="75"/>
      <c r="E40" s="75"/>
      <c r="F40" s="75" t="s">
        <v>38</v>
      </c>
      <c r="G40" s="75"/>
      <c r="H40" s="75"/>
      <c r="I40" s="75" t="s">
        <v>39</v>
      </c>
      <c r="J40" s="75"/>
      <c r="K40" s="75"/>
      <c r="L40" s="27" t="s">
        <v>9</v>
      </c>
    </row>
    <row r="41" spans="1:12" s="9" customFormat="1" ht="12" thickBot="1" x14ac:dyDescent="0.25">
      <c r="A41" s="84" t="s">
        <v>53</v>
      </c>
      <c r="B41" s="85"/>
      <c r="C41" s="124" t="s">
        <v>40</v>
      </c>
      <c r="D41" s="124"/>
      <c r="E41" s="14">
        <f>E12-E38</f>
        <v>8.0699999999999363</v>
      </c>
      <c r="F41" s="124" t="s">
        <v>41</v>
      </c>
      <c r="G41" s="124"/>
      <c r="H41" s="14">
        <f>H12-H38</f>
        <v>2.9199999999999591</v>
      </c>
      <c r="I41" s="124" t="s">
        <v>40</v>
      </c>
      <c r="J41" s="124"/>
      <c r="K41" s="14">
        <f>K12-K38</f>
        <v>522.84999999999991</v>
      </c>
      <c r="L41" s="15">
        <f>K41-H41</f>
        <v>519.92999999999995</v>
      </c>
    </row>
    <row r="42" spans="1:12" s="34" customFormat="1" ht="13.5" thickTop="1" x14ac:dyDescent="0.2">
      <c r="A42" s="103" t="s">
        <v>42</v>
      </c>
      <c r="B42" s="75"/>
      <c r="C42" s="75" t="s">
        <v>6</v>
      </c>
      <c r="D42" s="75"/>
      <c r="E42" s="75"/>
      <c r="F42" s="75" t="s">
        <v>43</v>
      </c>
      <c r="G42" s="75"/>
      <c r="H42" s="75"/>
      <c r="I42" s="114" t="s">
        <v>44</v>
      </c>
      <c r="J42" s="115"/>
      <c r="K42" s="116"/>
      <c r="L42" s="27" t="s">
        <v>45</v>
      </c>
    </row>
    <row r="43" spans="1:12" s="9" customFormat="1" x14ac:dyDescent="0.2">
      <c r="A43" s="76" t="s">
        <v>46</v>
      </c>
      <c r="B43" s="77"/>
      <c r="C43" s="82">
        <v>0</v>
      </c>
      <c r="D43" s="83"/>
      <c r="E43" s="83"/>
      <c r="F43" s="82">
        <v>0</v>
      </c>
      <c r="G43" s="83"/>
      <c r="H43" s="83"/>
      <c r="I43" s="78">
        <v>0</v>
      </c>
      <c r="J43" s="79"/>
      <c r="K43" s="80"/>
      <c r="L43" s="45"/>
    </row>
    <row r="44" spans="1:12" s="9" customFormat="1" x14ac:dyDescent="0.2">
      <c r="A44" s="76" t="s">
        <v>47</v>
      </c>
      <c r="B44" s="77"/>
      <c r="C44" s="82">
        <v>0</v>
      </c>
      <c r="D44" s="83"/>
      <c r="E44" s="83"/>
      <c r="F44" s="82">
        <v>0</v>
      </c>
      <c r="G44" s="83"/>
      <c r="H44" s="83"/>
      <c r="I44" s="78">
        <v>0</v>
      </c>
      <c r="J44" s="79"/>
      <c r="K44" s="80"/>
      <c r="L44" s="45"/>
    </row>
    <row r="45" spans="1:12" s="9" customFormat="1" ht="13.5" customHeight="1" thickBot="1" x14ac:dyDescent="0.25">
      <c r="A45" s="84" t="s">
        <v>54</v>
      </c>
      <c r="B45" s="85"/>
      <c r="C45" s="85"/>
      <c r="D45" s="85"/>
      <c r="E45" s="14">
        <f>C43-C44</f>
        <v>0</v>
      </c>
      <c r="F45" s="86"/>
      <c r="G45" s="86"/>
      <c r="H45" s="14">
        <f>F43-F44</f>
        <v>0</v>
      </c>
      <c r="I45" s="86"/>
      <c r="J45" s="86"/>
      <c r="K45" s="14">
        <f>I43-I44</f>
        <v>0</v>
      </c>
      <c r="L45" s="46"/>
    </row>
    <row r="46" spans="1:12" s="35" customFormat="1" ht="12.75" customHeight="1" thickTop="1" x14ac:dyDescent="0.2">
      <c r="A46" s="103" t="s">
        <v>48</v>
      </c>
      <c r="B46" s="75"/>
      <c r="C46" s="75" t="s">
        <v>6</v>
      </c>
      <c r="D46" s="75"/>
      <c r="E46" s="81"/>
      <c r="F46" s="111"/>
      <c r="G46" s="111"/>
      <c r="H46" s="111"/>
      <c r="I46" s="114" t="s">
        <v>49</v>
      </c>
      <c r="J46" s="115"/>
      <c r="K46" s="116"/>
      <c r="L46" s="47"/>
    </row>
    <row r="47" spans="1:12" s="9" customFormat="1" ht="12.75" customHeight="1" x14ac:dyDescent="0.2">
      <c r="A47" s="76" t="s">
        <v>50</v>
      </c>
      <c r="B47" s="77"/>
      <c r="C47" s="7" t="s">
        <v>56</v>
      </c>
      <c r="D47" s="82"/>
      <c r="E47" s="89"/>
      <c r="F47" s="112"/>
      <c r="G47" s="112"/>
      <c r="H47" s="112"/>
      <c r="I47" s="7" t="s">
        <v>56</v>
      </c>
      <c r="J47" s="78"/>
      <c r="K47" s="80"/>
      <c r="L47" s="45"/>
    </row>
    <row r="48" spans="1:12" ht="13.5" thickBot="1" x14ac:dyDescent="0.25">
      <c r="A48" s="84" t="s">
        <v>51</v>
      </c>
      <c r="B48" s="85"/>
      <c r="C48" s="16" t="s">
        <v>56</v>
      </c>
      <c r="D48" s="90"/>
      <c r="E48" s="91"/>
      <c r="F48" s="113"/>
      <c r="G48" s="113"/>
      <c r="H48" s="113"/>
      <c r="I48" s="16" t="s">
        <v>56</v>
      </c>
      <c r="J48" s="92"/>
      <c r="K48" s="93"/>
      <c r="L48" s="48"/>
    </row>
    <row r="49" spans="1:12" ht="13.5" thickTop="1" x14ac:dyDescent="0.2">
      <c r="A49" s="58" t="s">
        <v>70</v>
      </c>
      <c r="B49" s="59"/>
      <c r="C49" s="60"/>
      <c r="D49" s="61"/>
      <c r="E49" s="62"/>
      <c r="F49" s="60"/>
      <c r="G49" s="60"/>
      <c r="H49" s="60"/>
      <c r="I49" s="60"/>
      <c r="J49" s="61"/>
      <c r="K49" s="62"/>
      <c r="L49" s="63"/>
    </row>
    <row r="50" spans="1:12" s="9" customFormat="1" ht="11.25" x14ac:dyDescent="0.2">
      <c r="A50" s="64" t="s">
        <v>84</v>
      </c>
      <c r="B50" s="65"/>
      <c r="C50" s="66"/>
      <c r="D50" s="67"/>
      <c r="E50" s="67"/>
      <c r="F50" s="66"/>
      <c r="G50" s="66"/>
      <c r="H50" s="66"/>
      <c r="I50" s="66"/>
      <c r="J50" s="67"/>
      <c r="K50" s="67"/>
      <c r="L50" s="68"/>
    </row>
    <row r="51" spans="1:12" s="9" customFormat="1" ht="11.25" x14ac:dyDescent="0.2">
      <c r="A51" s="64" t="s">
        <v>85</v>
      </c>
      <c r="B51" s="65"/>
      <c r="C51" s="66"/>
      <c r="D51" s="67"/>
      <c r="E51" s="67"/>
      <c r="F51" s="66"/>
      <c r="G51" s="66"/>
      <c r="H51" s="66"/>
      <c r="I51" s="66"/>
      <c r="J51" s="67"/>
      <c r="K51" s="67"/>
      <c r="L51" s="68"/>
    </row>
    <row r="52" spans="1:12" s="9" customFormat="1" ht="11.25" x14ac:dyDescent="0.2">
      <c r="A52" s="64" t="s">
        <v>58</v>
      </c>
      <c r="B52" s="65"/>
      <c r="C52" s="66"/>
      <c r="D52" s="67"/>
      <c r="E52" s="67"/>
      <c r="F52" s="66"/>
      <c r="G52" s="66"/>
      <c r="H52" s="66"/>
      <c r="I52" s="66"/>
      <c r="J52" s="67"/>
      <c r="K52" s="67"/>
      <c r="L52" s="68"/>
    </row>
    <row r="53" spans="1:12" s="9" customFormat="1" ht="12" thickBot="1" x14ac:dyDescent="0.25">
      <c r="A53" s="69" t="s">
        <v>59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</row>
    <row r="54" spans="1:12" ht="24.95" customHeight="1" thickTop="1" thickBot="1" x14ac:dyDescent="0.25">
      <c r="A54" s="108" t="s">
        <v>82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10"/>
    </row>
    <row r="55" spans="1:12" ht="12.75" customHeight="1" thickTop="1" x14ac:dyDescent="0.2">
      <c r="A55" s="106" t="s">
        <v>55</v>
      </c>
      <c r="B55" s="107"/>
      <c r="C55" s="107"/>
      <c r="D55" s="107"/>
      <c r="E55" s="107"/>
      <c r="F55" s="107"/>
      <c r="G55" s="56"/>
      <c r="H55" s="56"/>
      <c r="I55" s="56"/>
      <c r="J55" s="56"/>
      <c r="K55" s="56"/>
      <c r="L55" s="57"/>
    </row>
    <row r="56" spans="1:12" ht="19.5" customHeight="1" x14ac:dyDescent="0.2">
      <c r="A56" s="94" t="s">
        <v>66</v>
      </c>
      <c r="B56" s="95"/>
      <c r="C56" s="54"/>
      <c r="D56" s="54"/>
      <c r="E56" s="54"/>
      <c r="F56" s="54"/>
      <c r="G56" s="54"/>
      <c r="H56" s="54"/>
      <c r="J56" s="52" t="s">
        <v>69</v>
      </c>
      <c r="K56" s="55"/>
      <c r="L56" s="10"/>
    </row>
    <row r="57" spans="1:12" ht="19.5" customHeight="1" x14ac:dyDescent="0.2">
      <c r="A57" s="94" t="s">
        <v>68</v>
      </c>
      <c r="B57" s="95"/>
      <c r="C57" s="54"/>
      <c r="D57" s="54"/>
      <c r="E57" s="54"/>
      <c r="F57" s="54"/>
      <c r="G57" s="54"/>
      <c r="H57" s="54"/>
      <c r="J57" s="33" t="s">
        <v>69</v>
      </c>
      <c r="K57" s="55"/>
      <c r="L57" s="53"/>
    </row>
    <row r="58" spans="1:12" s="18" customFormat="1" ht="19.5" customHeight="1" x14ac:dyDescent="0.2">
      <c r="A58" s="94" t="s">
        <v>67</v>
      </c>
      <c r="B58" s="95"/>
      <c r="C58" s="54"/>
      <c r="D58" s="54"/>
      <c r="E58" s="54"/>
      <c r="F58" s="54"/>
      <c r="G58" s="54"/>
      <c r="H58" s="54"/>
      <c r="J58" s="52" t="s">
        <v>69</v>
      </c>
      <c r="K58" s="55"/>
      <c r="L58" s="26"/>
    </row>
    <row r="59" spans="1:12" s="18" customFormat="1" ht="26.25" customHeight="1" thickBot="1" x14ac:dyDescent="0.25">
      <c r="A59" s="96" t="s">
        <v>86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8"/>
    </row>
    <row r="60" spans="1:12" ht="13.5" thickTop="1" x14ac:dyDescent="0.2">
      <c r="A60" s="87" t="s">
        <v>75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</row>
  </sheetData>
  <mergeCells count="82">
    <mergeCell ref="A57:B57"/>
    <mergeCell ref="A58:B58"/>
    <mergeCell ref="A59:L59"/>
    <mergeCell ref="A60:L60"/>
    <mergeCell ref="A48:B48"/>
    <mergeCell ref="D48:E48"/>
    <mergeCell ref="J48:K48"/>
    <mergeCell ref="A54:L54"/>
    <mergeCell ref="A55:F55"/>
    <mergeCell ref="A56:B56"/>
    <mergeCell ref="A45:D45"/>
    <mergeCell ref="F45:G45"/>
    <mergeCell ref="I45:J45"/>
    <mergeCell ref="A46:B46"/>
    <mergeCell ref="C46:E46"/>
    <mergeCell ref="F46:H48"/>
    <mergeCell ref="I46:K46"/>
    <mergeCell ref="A47:B47"/>
    <mergeCell ref="D47:E47"/>
    <mergeCell ref="J47:K47"/>
    <mergeCell ref="A43:B43"/>
    <mergeCell ref="C43:E43"/>
    <mergeCell ref="F43:H43"/>
    <mergeCell ref="I43:K43"/>
    <mergeCell ref="A44:B44"/>
    <mergeCell ref="C44:E44"/>
    <mergeCell ref="F44:H44"/>
    <mergeCell ref="I44:K44"/>
    <mergeCell ref="A41:B41"/>
    <mergeCell ref="C41:D41"/>
    <mergeCell ref="F41:G41"/>
    <mergeCell ref="I41:J41"/>
    <mergeCell ref="A42:B42"/>
    <mergeCell ref="C42:E42"/>
    <mergeCell ref="F42:H42"/>
    <mergeCell ref="I42:K42"/>
    <mergeCell ref="A37:B37"/>
    <mergeCell ref="K38:K39"/>
    <mergeCell ref="L38:L39"/>
    <mergeCell ref="A40:B40"/>
    <mergeCell ref="C40:E40"/>
    <mergeCell ref="F40:H40"/>
    <mergeCell ref="I40:K40"/>
    <mergeCell ref="A38:B39"/>
    <mergeCell ref="C38:D39"/>
    <mergeCell ref="E38:E39"/>
    <mergeCell ref="F38:G39"/>
    <mergeCell ref="A35:B35"/>
    <mergeCell ref="C35:E35"/>
    <mergeCell ref="F35:H35"/>
    <mergeCell ref="I35:K35"/>
    <mergeCell ref="A36:B36"/>
    <mergeCell ref="C34:D34"/>
    <mergeCell ref="F34:G34"/>
    <mergeCell ref="I34:J34"/>
    <mergeCell ref="H38:H39"/>
    <mergeCell ref="I38:J39"/>
    <mergeCell ref="C12:D12"/>
    <mergeCell ref="F12:G12"/>
    <mergeCell ref="I12:J12"/>
    <mergeCell ref="A13:B13"/>
    <mergeCell ref="C13:E13"/>
    <mergeCell ref="F13:H13"/>
    <mergeCell ref="I13:K13"/>
    <mergeCell ref="A7:B7"/>
    <mergeCell ref="A8:B8"/>
    <mergeCell ref="A9:B9"/>
    <mergeCell ref="A10:B10"/>
    <mergeCell ref="A12:B12"/>
    <mergeCell ref="A5:B5"/>
    <mergeCell ref="C5:E5"/>
    <mergeCell ref="F5:H5"/>
    <mergeCell ref="I5:K5"/>
    <mergeCell ref="A6:B6"/>
    <mergeCell ref="B1:D1"/>
    <mergeCell ref="F1:H1"/>
    <mergeCell ref="I1:J1"/>
    <mergeCell ref="K1:L1"/>
    <mergeCell ref="B3:D3"/>
    <mergeCell ref="F3:H3"/>
    <mergeCell ref="I3:J3"/>
    <mergeCell ref="K3:L3"/>
  </mergeCells>
  <printOptions horizontalCentered="1"/>
  <pageMargins left="0.25" right="0.25" top="0.89" bottom="0.49" header="0.34" footer="0.22"/>
  <pageSetup paperSize="146" scale="88" orientation="portrait" r:id="rId1"/>
  <headerFooter alignWithMargins="0">
    <oddHeader>&amp;C&amp;"Comic Sans MS,Bold"&amp;14Central Florida Council - Boy Scouts of America
&amp;"Arial,Regular"&amp;12Event Budget Planning Worksheet</oddHeader>
    <oddFooter>&amp;L&amp;D   &amp;T&amp;R&amp;8&amp;Z&amp;F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62A9A3DC3C214D98CD81CB9B3C1F37" ma:contentTypeVersion="13" ma:contentTypeDescription="Create a new document." ma:contentTypeScope="" ma:versionID="25a82753ce3488501c880c9ec77b424b">
  <xsd:schema xmlns:xsd="http://www.w3.org/2001/XMLSchema" xmlns:xs="http://www.w3.org/2001/XMLSchema" xmlns:p="http://schemas.microsoft.com/office/2006/metadata/properties" xmlns:ns3="3b8c544f-f88a-49e3-8520-2fda2866fa8b" xmlns:ns4="e701b3c0-e473-4a45-b6e9-1f3300e32645" targetNamespace="http://schemas.microsoft.com/office/2006/metadata/properties" ma:root="true" ma:fieldsID="4e1fe3b551c1344c967908774ca5247e" ns3:_="" ns4:_="">
    <xsd:import namespace="3b8c544f-f88a-49e3-8520-2fda2866fa8b"/>
    <xsd:import namespace="e701b3c0-e473-4a45-b6e9-1f3300e326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c544f-f88a-49e3-8520-2fda2866f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1b3c0-e473-4a45-b6e9-1f3300e326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4663B5-9B7E-4205-A920-1411CFAB72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87CA3F-6FED-40A9-A7E0-AD7F08C069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C7F130-4394-4AC6-B6B2-085B8457DB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c544f-f88a-49e3-8520-2fda2866fa8b"/>
    <ds:schemaRef ds:uri="e701b3c0-e473-4a45-b6e9-1f3300e326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Sample</vt:lpstr>
    </vt:vector>
  </TitlesOfParts>
  <Company>Central Florida Council, 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Crowley</dc:creator>
  <cp:lastModifiedBy>Allison Eckel</cp:lastModifiedBy>
  <cp:lastPrinted>2019-09-26T17:44:38Z</cp:lastPrinted>
  <dcterms:created xsi:type="dcterms:W3CDTF">2001-04-10T13:18:55Z</dcterms:created>
  <dcterms:modified xsi:type="dcterms:W3CDTF">2022-10-28T16:12:56Z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0x010100B862A9A3DC3C214D98CD81CB9B3C1F37</vt:lpwstr>
  </property>
</Properties>
</file>